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075" windowHeight="113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<sst xmlns="http://schemas.openxmlformats.org/spreadsheetml/2006/main" count="197" uniqueCount="107">
  <si>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</si>
  <si>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</si>
  <si>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</si>
  <si>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</si>
  <si>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</si>
  <si>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</si>
  <si>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</si>
  <si>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</si>
  <si>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</si>
  <si>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X9EQ</t>
  </si>
  <si>
    <t>Strike resetting Barrier Put  Option on ALSI</t>
  </si>
  <si>
    <t>X9PQ</t>
  </si>
  <si>
    <t>Up-and-In Barrier Put Option (GFI)</t>
  </si>
  <si>
    <t>X9RQ</t>
  </si>
  <si>
    <t>Down-and-Out Barrier Put Option on ALSI</t>
  </si>
  <si>
    <t>X9YQ</t>
  </si>
  <si>
    <t>X9ZQ</t>
  </si>
  <si>
    <t>Down-and-Out Barrier Put Option on DTOP</t>
  </si>
  <si>
    <t>XA6Q</t>
  </si>
  <si>
    <t>XB2Q</t>
  </si>
  <si>
    <t>XC5Q</t>
  </si>
  <si>
    <t>Asian Call on DTOP</t>
  </si>
  <si>
    <t>XC9Q</t>
  </si>
  <si>
    <t>XD1Q</t>
  </si>
  <si>
    <t>XD8Q</t>
  </si>
  <si>
    <t>Reverse Barrier Collar</t>
  </si>
  <si>
    <t>XE2Q</t>
  </si>
  <si>
    <t>Stike Resetting Put on DTOP Funded by Call</t>
  </si>
  <si>
    <t>XE5Q</t>
  </si>
  <si>
    <t>Stike Resetting Put on DTOP</t>
  </si>
  <si>
    <t>XE7Q</t>
  </si>
  <si>
    <t>XE8Q</t>
  </si>
  <si>
    <t>Up-and-Out Barrier Call Option on ALSI</t>
  </si>
  <si>
    <t>XF2Q</t>
  </si>
  <si>
    <t>XF3Q</t>
  </si>
  <si>
    <t>XF4Q</t>
  </si>
  <si>
    <t>XH5Q</t>
  </si>
  <si>
    <t>XH8Q</t>
  </si>
  <si>
    <t>XM4Q</t>
  </si>
  <si>
    <t>XI2Q</t>
  </si>
  <si>
    <t>XJ6Q</t>
  </si>
  <si>
    <t>XJ7Q</t>
  </si>
  <si>
    <t>XK1Q</t>
  </si>
  <si>
    <t>XK5Q</t>
  </si>
  <si>
    <t>XK7Q</t>
  </si>
  <si>
    <t>XL2Q</t>
  </si>
  <si>
    <t>Down-and-Out Barrier Put Option on ANG</t>
  </si>
  <si>
    <t>XL3Q</t>
  </si>
  <si>
    <t>XL4Q</t>
  </si>
  <si>
    <t>XL5Q</t>
  </si>
  <si>
    <t>Strike resetting Barrier Put  Option on DTOP</t>
  </si>
  <si>
    <t>XL6Q</t>
  </si>
  <si>
    <t>XL8Q</t>
  </si>
  <si>
    <t>XM1Q</t>
  </si>
  <si>
    <t>IDX Opti-Seagull ACA</t>
  </si>
  <si>
    <t>XM2Q</t>
  </si>
  <si>
    <t>IDX Opti-Seagull GLE</t>
  </si>
  <si>
    <t>XM3Q</t>
  </si>
  <si>
    <t>IDX Opti-Seagull ISP</t>
  </si>
  <si>
    <t>XN6Q</t>
  </si>
  <si>
    <t>XN7Q</t>
  </si>
  <si>
    <t>XO4Q</t>
  </si>
  <si>
    <t>Opti-Seagull HAR</t>
  </si>
  <si>
    <t>XO5Q</t>
  </si>
  <si>
    <t>Opti-Seagull ARI</t>
  </si>
  <si>
    <t>XO6Q</t>
  </si>
  <si>
    <t>Opti-Seagull EXX</t>
  </si>
  <si>
    <t>XO7Q</t>
  </si>
  <si>
    <t>Up-and-Out Barrier Call Option on ANG</t>
  </si>
  <si>
    <t>XO8Q</t>
  </si>
  <si>
    <t>Opti-Seagull ANG</t>
  </si>
  <si>
    <t>XO9Q</t>
  </si>
  <si>
    <t>Opti-Seagull GFI</t>
  </si>
  <si>
    <t>XP1Q</t>
  </si>
  <si>
    <t>Opti-Seagull AGL</t>
  </si>
  <si>
    <t>XP3Q</t>
  </si>
  <si>
    <t>Down-and-Out Barrier Put Option on NPN</t>
  </si>
  <si>
    <t>XP5Q</t>
  </si>
  <si>
    <t>Opti-Seagull IMP</t>
  </si>
  <si>
    <t>XP6Q</t>
  </si>
  <si>
    <t>Down-and-Out Barrier Put Option on SHF</t>
  </si>
  <si>
    <t>XP8Q</t>
  </si>
  <si>
    <t>Quanto Synthetic on VIE</t>
  </si>
  <si>
    <t>XP9Q</t>
  </si>
  <si>
    <t>Quanto Opti-Seagull on VIE</t>
  </si>
  <si>
    <t>XR1Q</t>
  </si>
  <si>
    <t>Quanto Synthetic on ANR</t>
  </si>
  <si>
    <t>XR2Q</t>
  </si>
  <si>
    <t>Quanto Opti-Seagull on ANR</t>
  </si>
  <si>
    <t>XR3Q</t>
  </si>
  <si>
    <t>Quanto Synthetic on LNKD</t>
  </si>
  <si>
    <t>XR4Q</t>
  </si>
  <si>
    <t>Quanto Opti-Seagull on LNKD</t>
  </si>
  <si>
    <t>XR5Q</t>
  </si>
  <si>
    <t>Quanto Synthetic on HPQ</t>
  </si>
  <si>
    <t>XR6Q</t>
  </si>
  <si>
    <t>Quanto Opti-Seagull on HPQ</t>
  </si>
  <si>
    <t>XR7Q</t>
  </si>
  <si>
    <t>XR9Q</t>
  </si>
  <si>
    <t>Down-and-Out Barrier Put Option on SOL</t>
  </si>
  <si>
    <t>XS2Q</t>
  </si>
  <si>
    <t>XS3Q</t>
  </si>
  <si>
    <t>Down-and-Out Barrier Put Option on IPL</t>
  </si>
  <si>
    <t>XS4Q</t>
  </si>
  <si>
    <t>Quanto Opti-Seagull on NOKV1</t>
  </si>
  <si>
    <t>XS7Q</t>
  </si>
  <si>
    <t>XS9Q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</si>
</sst>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19" applyFont="1" applyFill="1" applyBorder="1">
      <alignment/>
      <protection/>
    </xf>
    <xf numFmtId="14" fontId="0" fillId="0" borderId="1" xfId="19" applyNumberFormat="1" applyFont="1" applyFill="1" applyBorder="1">
      <alignment/>
      <protection/>
    </xf>
    <xf numFmtId="2" fontId="0" fillId="0" borderId="0" xfId="19" applyNumberFormat="1" applyFill="1">
      <alignment/>
      <protection/>
    </xf>
    <xf numFmtId="0" fontId="1" fillId="0" borderId="0" xfId="19" applyFont="1" applyFill="1">
      <alignment/>
      <protection/>
    </xf>
    <xf numFmtId="0" fontId="0" fillId="0" borderId="0" xfId="19" applyFill="1">
      <alignment/>
      <protection/>
    </xf>
    <xf numFmtId="10" fontId="0" fillId="0" borderId="0" xfId="21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" xfId="19" applyFont="1" applyFill="1" applyBorder="1">
      <alignment/>
      <protection/>
    </xf>
    <xf numFmtId="2" fontId="1" fillId="0" borderId="0" xfId="19" applyNumberFormat="1" applyFont="1" applyFill="1">
      <alignment/>
      <protection/>
    </xf>
    <xf numFmtId="0" fontId="0" fillId="0" borderId="1" xfId="20" applyFont="1" applyFill="1" applyBorder="1">
      <alignment/>
      <protection/>
    </xf>
    <xf numFmtId="0" fontId="0" fillId="0" borderId="0" xfId="19" applyFont="1" applyFill="1">
      <alignment/>
      <protection/>
    </xf>
    <xf numFmtId="14" fontId="0" fillId="0" borderId="2" xfId="19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XOTICS" xfId="19"/>
    <cellStyle name="Normal_EXOTICS_EXOTIC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Valuations_Database\EXOTI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Specialist%20Securities\Can%20Do%20Files\EXOTICS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OTICS"/>
      <sheetName val="Exotic Checks"/>
      <sheetName val="Exotic Underlying"/>
      <sheetName val="Timer Puts"/>
      <sheetName val="Local Vol"/>
      <sheetName val="Sheet1"/>
      <sheetName val="Citi &amp; IDX"/>
    </sheetNames>
    <sheetDataSet>
      <sheetData sheetId="4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X9EQ</v>
          </cell>
          <cell r="E4" t="str">
            <v>Stike Resetting Put on ALSI</v>
          </cell>
          <cell r="F4">
            <v>41353</v>
          </cell>
          <cell r="G4">
            <v>179.74764372552553</v>
          </cell>
          <cell r="H4">
            <v>181.80836573387077</v>
          </cell>
          <cell r="I4">
            <v>179.74764372552553</v>
          </cell>
          <cell r="J4">
            <v>181.80836573387077</v>
          </cell>
          <cell r="K4">
            <v>-0.040273560575055774</v>
          </cell>
        </row>
        <row r="5">
          <cell r="D5" t="str">
            <v>X9PQ</v>
          </cell>
          <cell r="E5" t="str">
            <v>Up-and-In Barrier Call Option on GFI</v>
          </cell>
          <cell r="F5">
            <v>41353</v>
          </cell>
          <cell r="G5">
            <v>0.7240715324684932</v>
          </cell>
          <cell r="H5">
            <v>0.7323726712853813</v>
          </cell>
          <cell r="I5">
            <v>0.7240715324684932</v>
          </cell>
          <cell r="J5">
            <v>0.7323726712853813</v>
          </cell>
          <cell r="K5">
            <v>-0.10810080391992494</v>
          </cell>
        </row>
        <row r="6">
          <cell r="D6" t="str">
            <v>X9RQ</v>
          </cell>
          <cell r="E6" t="str">
            <v>Down-and-Out Barrier Put Option on ALSI</v>
          </cell>
          <cell r="F6">
            <v>41353</v>
          </cell>
          <cell r="G6">
            <v>31.11067219268593</v>
          </cell>
          <cell r="H6">
            <v>31.467341384855036</v>
          </cell>
          <cell r="I6">
            <v>31.11067219268593</v>
          </cell>
          <cell r="J6">
            <v>31.467341384855036</v>
          </cell>
          <cell r="K6">
            <v>-0.0330604403297387</v>
          </cell>
        </row>
        <row r="7">
          <cell r="D7" t="str">
            <v>X9YQ</v>
          </cell>
          <cell r="E7" t="str">
            <v>Down-and-Out Barrier Put Option on ALSI</v>
          </cell>
          <cell r="F7">
            <v>41353</v>
          </cell>
          <cell r="G7">
            <v>12.331646025412539</v>
          </cell>
          <cell r="H7">
            <v>12.473022534372488</v>
          </cell>
          <cell r="I7">
            <v>12.331646025412539</v>
          </cell>
          <cell r="J7">
            <v>12.473022534372488</v>
          </cell>
          <cell r="K7">
            <v>-0.015058807403353459</v>
          </cell>
        </row>
        <row r="8">
          <cell r="D8" t="str">
            <v>X9ZQ</v>
          </cell>
          <cell r="E8" t="str">
            <v>Down-and-Out Barrier Put Option on DTOP</v>
          </cell>
          <cell r="F8">
            <v>41353</v>
          </cell>
          <cell r="G8">
            <v>2.5610572849707003</v>
          </cell>
          <cell r="H8">
            <v>2.590418599546991</v>
          </cell>
          <cell r="I8">
            <v>2.5610572849707003</v>
          </cell>
          <cell r="J8">
            <v>2.590418599546991</v>
          </cell>
          <cell r="K8">
            <v>-0.015366539410882455</v>
          </cell>
        </row>
        <row r="9">
          <cell r="D9" t="str">
            <v>XA6Q</v>
          </cell>
          <cell r="E9" t="str">
            <v>Down-and-Out Barrier Put Option on ALSI</v>
          </cell>
          <cell r="F9">
            <v>41353</v>
          </cell>
          <cell r="G9">
            <v>5.278602432322089</v>
          </cell>
          <cell r="H9">
            <v>5.339119121053772</v>
          </cell>
          <cell r="I9">
            <v>5.278602432322089</v>
          </cell>
          <cell r="J9">
            <v>5.339119121053772</v>
          </cell>
          <cell r="K9">
            <v>-0.0055530616862920976</v>
          </cell>
        </row>
        <row r="10">
          <cell r="D10" t="str">
            <v>XB2Q</v>
          </cell>
          <cell r="E10" t="str">
            <v>Down-and-Out Barrier Put Option on ALSI</v>
          </cell>
          <cell r="F10">
            <v>41353</v>
          </cell>
          <cell r="G10">
            <v>0.2079611733572099</v>
          </cell>
          <cell r="H10">
            <v>0.21034535018387757</v>
          </cell>
          <cell r="I10">
            <v>0.2079611733572099</v>
          </cell>
          <cell r="J10">
            <v>0.21034535018387757</v>
          </cell>
          <cell r="K10">
            <v>-0.00033381997770414243</v>
          </cell>
        </row>
        <row r="11">
          <cell r="D11" t="str">
            <v>XC5Q</v>
          </cell>
          <cell r="E11" t="str">
            <v>Asian Call on DTOP</v>
          </cell>
          <cell r="F11">
            <v>41274</v>
          </cell>
          <cell r="G11">
            <v>462.8908375930049</v>
          </cell>
          <cell r="H11">
            <v>463.07907708005416</v>
          </cell>
          <cell r="I11">
            <v>462.8908375930049</v>
          </cell>
          <cell r="J11">
            <v>463.07907708005416</v>
          </cell>
          <cell r="K11">
            <v>0.03332350640923464</v>
          </cell>
        </row>
        <row r="12">
          <cell r="D12" t="str">
            <v>XC9Q</v>
          </cell>
          <cell r="E12" t="str">
            <v>Down-and-Out Barrier Put Option on ALSI</v>
          </cell>
          <cell r="F12">
            <v>41353</v>
          </cell>
          <cell r="G12">
            <v>28.036949336754294</v>
          </cell>
          <cell r="H12">
            <v>28.35837974522928</v>
          </cell>
          <cell r="I12">
            <v>28.036949336754294</v>
          </cell>
          <cell r="J12">
            <v>28.35837974522928</v>
          </cell>
          <cell r="K12">
            <v>-0.030780779352672073</v>
          </cell>
        </row>
        <row r="13">
          <cell r="D13" t="str">
            <v>XD1Q</v>
          </cell>
          <cell r="E13" t="str">
            <v>Down-and-Out Barrier Put Option on ALSI</v>
          </cell>
          <cell r="F13">
            <v>41445</v>
          </cell>
          <cell r="G13">
            <v>110.12955312154857</v>
          </cell>
          <cell r="H13">
            <v>112.79668183731208</v>
          </cell>
          <cell r="I13">
            <v>110.12955312154857</v>
          </cell>
          <cell r="J13">
            <v>112.79668183731208</v>
          </cell>
          <cell r="K13">
            <v>-0.04180320213876088</v>
          </cell>
        </row>
        <row r="14">
          <cell r="D14" t="str">
            <v>XD8Q</v>
          </cell>
          <cell r="E14" t="str">
            <v>Reverse Barrier Collar on JDG</v>
          </cell>
          <cell r="F14">
            <v>41353</v>
          </cell>
          <cell r="G14">
            <v>1.2130962946426513</v>
          </cell>
          <cell r="H14">
            <v>1.227003871848111</v>
          </cell>
          <cell r="I14">
            <v>1.2130962946426513</v>
          </cell>
          <cell r="J14">
            <v>1.227003871848111</v>
          </cell>
          <cell r="K14">
            <v>-0.15343443567372708</v>
          </cell>
        </row>
        <row r="15">
          <cell r="D15" t="str">
            <v>XE2Q</v>
          </cell>
          <cell r="E15" t="str">
            <v>Stike Resetting Put on DTOP Funded by Call</v>
          </cell>
          <cell r="F15">
            <v>41305</v>
          </cell>
          <cell r="G15">
            <v>-663.2588361386026</v>
          </cell>
          <cell r="H15">
            <v>-666.4130762899372</v>
          </cell>
          <cell r="I15">
            <v>-663.2588361386026</v>
          </cell>
          <cell r="J15">
            <v>-666.4130762899372</v>
          </cell>
          <cell r="K15">
            <v>-0.9748637386281614</v>
          </cell>
        </row>
        <row r="16">
          <cell r="D16" t="str">
            <v>XE5Q</v>
          </cell>
          <cell r="E16" t="str">
            <v>Stike Resetting Put on DTOP</v>
          </cell>
          <cell r="F16">
            <v>41340</v>
          </cell>
          <cell r="G16">
            <v>10.000897104977534</v>
          </cell>
          <cell r="H16">
            <v>10.097494314115782</v>
          </cell>
          <cell r="I16">
            <v>10.000897104977534</v>
          </cell>
          <cell r="J16">
            <v>10.097494314115782</v>
          </cell>
          <cell r="K16">
            <v>-0.056046414083983226</v>
          </cell>
        </row>
        <row r="17">
          <cell r="D17" t="str">
            <v>XE7Q</v>
          </cell>
          <cell r="E17" t="str">
            <v>Down-and-Out Barrier Put Option on ALSI</v>
          </cell>
          <cell r="F17">
            <v>41445</v>
          </cell>
          <cell r="G17">
            <v>21.020966121623033</v>
          </cell>
          <cell r="H17">
            <v>21.53005401662424</v>
          </cell>
          <cell r="I17">
            <v>21.020966121623033</v>
          </cell>
          <cell r="J17">
            <v>21.53005401662424</v>
          </cell>
          <cell r="K17">
            <v>-0.01285688099670902</v>
          </cell>
        </row>
        <row r="18">
          <cell r="D18" t="str">
            <v>XE8Q</v>
          </cell>
          <cell r="E18" t="str">
            <v>Up-and-Out Barrier Call Option on ALSI</v>
          </cell>
          <cell r="F18">
            <v>41353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 t="str">
            <v>XF2Q</v>
          </cell>
          <cell r="E19" t="str">
            <v>Up-and-Out Barrier Call Option on ALSI</v>
          </cell>
          <cell r="F19">
            <v>41445</v>
          </cell>
          <cell r="G19">
            <v>100.47444717908665</v>
          </cell>
          <cell r="H19">
            <v>102.90774755737877</v>
          </cell>
          <cell r="I19">
            <v>100.47444717908665</v>
          </cell>
          <cell r="J19">
            <v>102.90774755737877</v>
          </cell>
          <cell r="K19">
            <v>-0.07181024363109591</v>
          </cell>
        </row>
        <row r="20">
          <cell r="D20" t="str">
            <v>XF3Q</v>
          </cell>
          <cell r="E20" t="str">
            <v>Down-and-Out Barrier Put Option on ALSI</v>
          </cell>
          <cell r="F20">
            <v>41445</v>
          </cell>
          <cell r="G20">
            <v>4.816329960653405</v>
          </cell>
          <cell r="H20">
            <v>4.9329723293777485</v>
          </cell>
          <cell r="I20">
            <v>4.816329960653405</v>
          </cell>
          <cell r="J20">
            <v>4.9329723293777485</v>
          </cell>
          <cell r="K20">
            <v>-0.003076736191062344</v>
          </cell>
        </row>
        <row r="21">
          <cell r="D21" t="str">
            <v>XF4Q</v>
          </cell>
          <cell r="E21" t="str">
            <v>Down-and-Out Barrier Put Option on ALSI</v>
          </cell>
          <cell r="F21">
            <v>41445</v>
          </cell>
          <cell r="G21">
            <v>103.46070240978312</v>
          </cell>
          <cell r="H21">
            <v>105.96632422090262</v>
          </cell>
          <cell r="I21">
            <v>103.46070240978312</v>
          </cell>
          <cell r="J21">
            <v>105.96632422090262</v>
          </cell>
          <cell r="K21">
            <v>-0.050452290821168366</v>
          </cell>
        </row>
        <row r="22">
          <cell r="D22" t="str">
            <v>XH5Q</v>
          </cell>
          <cell r="E22" t="str">
            <v>Down-and-Out Barrier Put Option on ALSI</v>
          </cell>
          <cell r="F22">
            <v>41445</v>
          </cell>
          <cell r="G22">
            <v>2.539537392078935</v>
          </cell>
          <cell r="H22">
            <v>2.6010401668672185</v>
          </cell>
          <cell r="I22">
            <v>2.539537392078935</v>
          </cell>
          <cell r="J22">
            <v>2.6010401668672185</v>
          </cell>
          <cell r="K22">
            <v>-0.0017950924915784235</v>
          </cell>
        </row>
        <row r="23">
          <cell r="D23" t="str">
            <v>XH8Q</v>
          </cell>
          <cell r="E23" t="str">
            <v>Down-and-Out Barrier Put Option on ALSI</v>
          </cell>
          <cell r="F23">
            <v>41353</v>
          </cell>
          <cell r="G23">
            <v>8.676908020609536</v>
          </cell>
          <cell r="H23">
            <v>8.776384681064467</v>
          </cell>
          <cell r="I23">
            <v>8.676908020609536</v>
          </cell>
          <cell r="J23">
            <v>8.776384681064467</v>
          </cell>
          <cell r="K23">
            <v>-0.009593476231561563</v>
          </cell>
        </row>
        <row r="24">
          <cell r="D24" t="str">
            <v>XM4Q</v>
          </cell>
          <cell r="E24" t="str">
            <v>Down-and-Out Barrier Put Option on ALSI</v>
          </cell>
          <cell r="F24">
            <v>41536</v>
          </cell>
          <cell r="G24">
            <v>176.86969192592835</v>
          </cell>
          <cell r="H24">
            <v>183.17659291800612</v>
          </cell>
          <cell r="I24">
            <v>176.86969192592835</v>
          </cell>
          <cell r="J24">
            <v>183.17659291800612</v>
          </cell>
          <cell r="K24">
            <v>-0.031354330168666456</v>
          </cell>
        </row>
        <row r="25">
          <cell r="D25" t="str">
            <v>XI2Q</v>
          </cell>
          <cell r="E25" t="str">
            <v>Down-and-Out Barrier Put Option on ALSI</v>
          </cell>
          <cell r="F25">
            <v>41353</v>
          </cell>
          <cell r="G25">
            <v>17.569083384668403</v>
          </cell>
          <cell r="H25">
            <v>17.770504644201157</v>
          </cell>
          <cell r="I25">
            <v>17.569083384668403</v>
          </cell>
          <cell r="J25">
            <v>17.770504644201157</v>
          </cell>
          <cell r="K25">
            <v>-0.017744693451195517</v>
          </cell>
        </row>
        <row r="26">
          <cell r="D26" t="str">
            <v>XJ6Q</v>
          </cell>
          <cell r="E26" t="str">
            <v>Stike Resetting Put on DTOP</v>
          </cell>
          <cell r="F26">
            <v>41388</v>
          </cell>
          <cell r="G26">
            <v>53.65383304691393</v>
          </cell>
          <cell r="H26">
            <v>54.52947233497315</v>
          </cell>
          <cell r="I26">
            <v>53.65383304691393</v>
          </cell>
          <cell r="J26">
            <v>54.52947233497315</v>
          </cell>
          <cell r="K26">
            <v>-0.15353828638871714</v>
          </cell>
        </row>
        <row r="27">
          <cell r="D27" t="str">
            <v>XJ7Q</v>
          </cell>
          <cell r="E27" t="str">
            <v>Down-and-Out Barrier Put Option With zero Rebate on ALSI</v>
          </cell>
          <cell r="F27">
            <v>41536</v>
          </cell>
          <cell r="G27">
            <v>277.05555786728974</v>
          </cell>
          <cell r="H27">
            <v>287.26432335516523</v>
          </cell>
          <cell r="I27">
            <v>277.05555786728974</v>
          </cell>
          <cell r="J27">
            <v>287.26432335516523</v>
          </cell>
          <cell r="K27">
            <v>-0.05872237480888341</v>
          </cell>
        </row>
        <row r="28">
          <cell r="D28" t="str">
            <v>XK1Q</v>
          </cell>
          <cell r="E28" t="str">
            <v>Down-and-Out Barrier Put Option on DTOP</v>
          </cell>
          <cell r="F28">
            <v>41353</v>
          </cell>
          <cell r="G28">
            <v>13.294573166894478</v>
          </cell>
          <cell r="H28">
            <v>13.446989181640188</v>
          </cell>
          <cell r="I28">
            <v>13.294573166894478</v>
          </cell>
          <cell r="J28">
            <v>13.446989181640188</v>
          </cell>
          <cell r="K28">
            <v>-0.06498640677432474</v>
          </cell>
        </row>
        <row r="29">
          <cell r="D29" t="str">
            <v>XK5Q</v>
          </cell>
          <cell r="E29" t="str">
            <v>Down-and-Out Barrier Put Option on DTOP</v>
          </cell>
          <cell r="F29">
            <v>41353</v>
          </cell>
          <cell r="G29">
            <v>11.533742173351065</v>
          </cell>
          <cell r="H29">
            <v>11.665971090752054</v>
          </cell>
          <cell r="I29">
            <v>11.533742173351065</v>
          </cell>
          <cell r="J29">
            <v>11.665971090752054</v>
          </cell>
          <cell r="K29">
            <v>-0.05743219587621033</v>
          </cell>
        </row>
        <row r="30">
          <cell r="D30" t="str">
            <v>XK7Q</v>
          </cell>
          <cell r="E30" t="str">
            <v>Down-and-Out Barrier Put Option on ALSI</v>
          </cell>
          <cell r="F30">
            <v>41536</v>
          </cell>
          <cell r="G30">
            <v>114.51821444462938</v>
          </cell>
          <cell r="H30">
            <v>118.73790815644243</v>
          </cell>
          <cell r="I30">
            <v>114.51821444462938</v>
          </cell>
          <cell r="J30">
            <v>118.73790815644243</v>
          </cell>
          <cell r="K30">
            <v>-0.028117851450259464</v>
          </cell>
        </row>
        <row r="31">
          <cell r="D31" t="str">
            <v>XL2Q</v>
          </cell>
          <cell r="E31" t="str">
            <v>Down-and-Out Barrier Put Option on AGL</v>
          </cell>
          <cell r="F31">
            <v>41304</v>
          </cell>
          <cell r="G31">
            <v>8.023420177851827</v>
          </cell>
          <cell r="H31">
            <v>8.06043746723626</v>
          </cell>
          <cell r="I31">
            <v>8.023420177851827</v>
          </cell>
          <cell r="J31">
            <v>8.06043746723626</v>
          </cell>
          <cell r="K31">
            <v>-0.42250389679204353</v>
          </cell>
        </row>
        <row r="32">
          <cell r="D32" t="str">
            <v>XL3Q</v>
          </cell>
          <cell r="E32" t="str">
            <v>Down-and-Out Barrier Put Option on CFR</v>
          </cell>
          <cell r="F32">
            <v>41304</v>
          </cell>
          <cell r="G32">
            <v>0.014599136676195624</v>
          </cell>
          <cell r="H32">
            <v>0.014666492050228937</v>
          </cell>
          <cell r="I32">
            <v>0.014599136676195624</v>
          </cell>
          <cell r="J32">
            <v>0.014666492050228937</v>
          </cell>
          <cell r="K32">
            <v>-0.009202582176645028</v>
          </cell>
        </row>
        <row r="33">
          <cell r="D33" t="str">
            <v>XL4Q</v>
          </cell>
          <cell r="E33" t="str">
            <v>Down-and-In Barrier Call Option on SBK</v>
          </cell>
          <cell r="F33">
            <v>41445</v>
          </cell>
          <cell r="G33">
            <v>0.5868302436194028</v>
          </cell>
          <cell r="H33">
            <v>0.6010421581298374</v>
          </cell>
          <cell r="I33">
            <v>0.5868302436194028</v>
          </cell>
          <cell r="J33">
            <v>0.6010421581298374</v>
          </cell>
          <cell r="K33">
            <v>-0.08117463781871709</v>
          </cell>
        </row>
        <row r="34">
          <cell r="D34" t="str">
            <v>XL5Q</v>
          </cell>
          <cell r="E34" t="str">
            <v>Stike Resetting Put on DTOP</v>
          </cell>
          <cell r="F34">
            <v>41430</v>
          </cell>
          <cell r="G34">
            <v>98.15132710368069</v>
          </cell>
          <cell r="H34">
            <v>100.3245275779016</v>
          </cell>
          <cell r="I34">
            <v>98.15132710368069</v>
          </cell>
          <cell r="J34">
            <v>100.3245275779016</v>
          </cell>
          <cell r="K34">
            <v>-0.18274585003607893</v>
          </cell>
        </row>
        <row r="35">
          <cell r="D35" t="str">
            <v>XL6Q</v>
          </cell>
          <cell r="E35" t="str">
            <v>Down-and-Out Barrier Put Option on ALSI</v>
          </cell>
          <cell r="F35">
            <v>41627</v>
          </cell>
          <cell r="G35">
            <v>54.157101856229716</v>
          </cell>
          <cell r="H35">
            <v>56.84786023797928</v>
          </cell>
          <cell r="I35">
            <v>54.157101856229716</v>
          </cell>
          <cell r="J35">
            <v>56.84786023797928</v>
          </cell>
          <cell r="K35">
            <v>-0.01462451028592516</v>
          </cell>
        </row>
        <row r="36">
          <cell r="D36" t="str">
            <v>XL8Q</v>
          </cell>
          <cell r="E36" t="str">
            <v>Down-and-Out Barrier Put Option on ALSI</v>
          </cell>
          <cell r="F36">
            <v>41627</v>
          </cell>
          <cell r="G36">
            <v>38.9046963749271</v>
          </cell>
          <cell r="H36">
            <v>40.83764947382368</v>
          </cell>
          <cell r="I36">
            <v>38.9046963749271</v>
          </cell>
          <cell r="J36">
            <v>40.83764947382368</v>
          </cell>
          <cell r="K36">
            <v>-0.01166821007663492</v>
          </cell>
        </row>
        <row r="37">
          <cell r="D37" t="str">
            <v>XN6Q</v>
          </cell>
          <cell r="E37" t="str">
            <v>Stike Resetting Put on DTOP</v>
          </cell>
          <cell r="F37">
            <v>41472</v>
          </cell>
          <cell r="G37">
            <v>145.73869788432572</v>
          </cell>
          <cell r="H37">
            <v>149.81293235765165</v>
          </cell>
          <cell r="I37">
            <v>145.73869788432572</v>
          </cell>
          <cell r="J37">
            <v>149.81293235765165</v>
          </cell>
          <cell r="K37">
            <v>-0.1443287624983432</v>
          </cell>
        </row>
        <row r="38">
          <cell r="D38" t="str">
            <v>XN7Q</v>
          </cell>
          <cell r="E38" t="str">
            <v>Down-and-Out Barrier Put Option on ALSI</v>
          </cell>
          <cell r="F38">
            <v>41627</v>
          </cell>
          <cell r="G38">
            <v>483.3378382258315</v>
          </cell>
          <cell r="H38">
            <v>507.35214650391134</v>
          </cell>
          <cell r="I38">
            <v>483.3378382258315</v>
          </cell>
          <cell r="J38">
            <v>507.35214650391134</v>
          </cell>
          <cell r="K38">
            <v>-0.07859656364102455</v>
          </cell>
        </row>
        <row r="39">
          <cell r="D39" t="str">
            <v>XO4Q</v>
          </cell>
          <cell r="E39" t="str">
            <v>Opti-Seagull HAR</v>
          </cell>
          <cell r="F39">
            <v>41353</v>
          </cell>
          <cell r="G39">
            <v>-4.159332294724871</v>
          </cell>
          <cell r="H39">
            <v>-4.207017078915141</v>
          </cell>
          <cell r="I39">
            <v>-4.159332294724871</v>
          </cell>
          <cell r="J39">
            <v>-4.207017078915141</v>
          </cell>
          <cell r="K39">
            <v>-0.8801488831367449</v>
          </cell>
        </row>
        <row r="40">
          <cell r="D40" t="str">
            <v>XO5Q</v>
          </cell>
          <cell r="E40" t="str">
            <v>Opti-Seagull ARI</v>
          </cell>
          <cell r="F40">
            <v>41353</v>
          </cell>
          <cell r="G40">
            <v>-6.694973403998333</v>
          </cell>
          <cell r="H40">
            <v>-6.771728118290852</v>
          </cell>
          <cell r="I40">
            <v>-6.694973403998333</v>
          </cell>
          <cell r="J40">
            <v>-6.771728118290852</v>
          </cell>
          <cell r="K40">
            <v>-0.8060495439919203</v>
          </cell>
        </row>
        <row r="41">
          <cell r="D41" t="str">
            <v>XO6Q</v>
          </cell>
          <cell r="E41" t="str">
            <v>Opti-Seagull EXX</v>
          </cell>
          <cell r="F41">
            <v>41353</v>
          </cell>
          <cell r="G41">
            <v>-11.322681936192167</v>
          </cell>
          <cell r="H41">
            <v>-11.452491147460789</v>
          </cell>
          <cell r="I41">
            <v>-11.322681936192167</v>
          </cell>
          <cell r="J41">
            <v>-11.452491147460789</v>
          </cell>
          <cell r="K41">
            <v>-1.0907305818337703</v>
          </cell>
        </row>
        <row r="42">
          <cell r="D42" t="str">
            <v>XO7Q</v>
          </cell>
          <cell r="E42" t="str">
            <v>Up-and-Out Barrier Call Option on ANG</v>
          </cell>
          <cell r="F42">
            <v>41353</v>
          </cell>
          <cell r="G42">
            <v>3.2489578789288416</v>
          </cell>
          <cell r="H42">
            <v>3.286205649561758</v>
          </cell>
          <cell r="I42">
            <v>3.2489578789288416</v>
          </cell>
          <cell r="J42">
            <v>3.286205649561758</v>
          </cell>
          <cell r="K42">
            <v>0.13248065118153932</v>
          </cell>
        </row>
        <row r="43">
          <cell r="D43" t="str">
            <v>XO8Q</v>
          </cell>
          <cell r="E43" t="str">
            <v>Opti-Seagull ANG</v>
          </cell>
          <cell r="F43">
            <v>41353</v>
          </cell>
          <cell r="G43">
            <v>-7.652320627628566</v>
          </cell>
          <cell r="H43">
            <v>-7.740050876578859</v>
          </cell>
          <cell r="I43">
            <v>-7.652320627628566</v>
          </cell>
          <cell r="J43">
            <v>-7.740050876578859</v>
          </cell>
          <cell r="K43">
            <v>0.008490900441346094</v>
          </cell>
        </row>
        <row r="44">
          <cell r="D44" t="str">
            <v>XO9Q</v>
          </cell>
          <cell r="E44" t="str">
            <v>Opti-Seagull GFI</v>
          </cell>
          <cell r="F44">
            <v>41353</v>
          </cell>
          <cell r="G44">
            <v>-2.188216859383155</v>
          </cell>
          <cell r="H44">
            <v>-2.213303734224467</v>
          </cell>
          <cell r="I44">
            <v>-2.188216859383155</v>
          </cell>
          <cell r="J44">
            <v>-2.213303734224467</v>
          </cell>
          <cell r="K44">
            <v>-0.390084985922561</v>
          </cell>
        </row>
        <row r="45">
          <cell r="D45" t="str">
            <v>XP1Q</v>
          </cell>
          <cell r="E45" t="str">
            <v>Opti-Seagull AGL</v>
          </cell>
          <cell r="F45">
            <v>41353</v>
          </cell>
          <cell r="G45">
            <v>-1.7359006017914727</v>
          </cell>
          <cell r="H45">
            <v>-1.755801883946102</v>
          </cell>
          <cell r="I45">
            <v>-1.7359006017914727</v>
          </cell>
          <cell r="J45">
            <v>-1.755801883946102</v>
          </cell>
          <cell r="K45">
            <v>-0.24294420529141392</v>
          </cell>
        </row>
        <row r="46">
          <cell r="D46" t="str">
            <v>XP3Q</v>
          </cell>
          <cell r="E46" t="str">
            <v>Down-and-Out Barrier Put Option on NPN</v>
          </cell>
          <cell r="F46">
            <v>41353</v>
          </cell>
          <cell r="G46">
            <v>16.375717715125024</v>
          </cell>
          <cell r="H46">
            <v>16.56345759976873</v>
          </cell>
          <cell r="I46">
            <v>16.375717715125024</v>
          </cell>
          <cell r="J46">
            <v>16.56345759976873</v>
          </cell>
          <cell r="K46">
            <v>-0.19852735569352248</v>
          </cell>
        </row>
        <row r="47">
          <cell r="D47" t="str">
            <v>XM1Q</v>
          </cell>
          <cell r="E47" t="str">
            <v>IDX Opti-Seagull ACA</v>
          </cell>
          <cell r="F47">
            <v>41320</v>
          </cell>
          <cell r="G47">
            <v>-0.4001382329007752</v>
          </cell>
          <cell r="H47">
            <v>-0.4028881525408083</v>
          </cell>
          <cell r="I47">
            <v>-0.4001382329007752</v>
          </cell>
          <cell r="J47">
            <v>-0.4028881525408083</v>
          </cell>
          <cell r="K47">
            <v>-0.7314764221874406</v>
          </cell>
        </row>
        <row r="48">
          <cell r="D48" t="str">
            <v>XM2Q</v>
          </cell>
          <cell r="E48" t="str">
            <v>IDX Opti-Seagull GLE</v>
          </cell>
          <cell r="F48">
            <v>41320</v>
          </cell>
          <cell r="G48">
            <v>-5.908131156555151</v>
          </cell>
          <cell r="H48">
            <v>-5.948734339573982</v>
          </cell>
          <cell r="I48">
            <v>-5.908131156555151</v>
          </cell>
          <cell r="J48">
            <v>-5.948734339573982</v>
          </cell>
          <cell r="K48">
            <v>-1.9033105974333064</v>
          </cell>
        </row>
        <row r="49">
          <cell r="D49" t="str">
            <v>XM3Q</v>
          </cell>
          <cell r="E49" t="str">
            <v>IDX Opti-Seagull ISP</v>
          </cell>
          <cell r="F49">
            <v>41320</v>
          </cell>
          <cell r="G49">
            <v>-0.05534956372624089</v>
          </cell>
          <cell r="H49">
            <v>-0.05572994940259739</v>
          </cell>
          <cell r="I49">
            <v>-0.05534956372624089</v>
          </cell>
          <cell r="J49">
            <v>-0.05572994940259739</v>
          </cell>
          <cell r="K49">
            <v>-0.5274985992856485</v>
          </cell>
        </row>
        <row r="50">
          <cell r="D50" t="str">
            <v>XP6Q</v>
          </cell>
          <cell r="E50" t="str">
            <v>Down-and-Out Barrier Put Option on SHF</v>
          </cell>
          <cell r="F50">
            <v>41353</v>
          </cell>
          <cell r="G50">
            <v>0.608375750264557</v>
          </cell>
          <cell r="H50">
            <v>0.6153504914735608</v>
          </cell>
          <cell r="I50">
            <v>0.608375750264557</v>
          </cell>
          <cell r="J50">
            <v>0.6153504914735608</v>
          </cell>
          <cell r="K50">
            <v>-0.14212240579087715</v>
          </cell>
        </row>
        <row r="51">
          <cell r="D51" t="str">
            <v>XP5Q</v>
          </cell>
          <cell r="E51" t="str">
            <v>Opti-Seagull IMP</v>
          </cell>
          <cell r="F51">
            <v>41353</v>
          </cell>
          <cell r="G51">
            <v>-3.5047020502852297</v>
          </cell>
          <cell r="H51">
            <v>-3.544956134082273</v>
          </cell>
          <cell r="I51">
            <v>-3.5047020502852297</v>
          </cell>
          <cell r="J51">
            <v>-3.544956134082273</v>
          </cell>
          <cell r="K51">
            <v>-0.6418755898992077</v>
          </cell>
        </row>
        <row r="52">
          <cell r="D52" t="str">
            <v>XP8Q</v>
          </cell>
          <cell r="E52" t="str">
            <v>Quanto Synthetic on VIE</v>
          </cell>
          <cell r="F52">
            <v>41351</v>
          </cell>
          <cell r="G52">
            <v>0.1299999999999925</v>
          </cell>
          <cell r="H52">
            <v>0.1314542905470445</v>
          </cell>
          <cell r="I52">
            <v>0.1299999999999925</v>
          </cell>
          <cell r="J52">
            <v>0.1314542905470445</v>
          </cell>
          <cell r="K52">
            <v>1</v>
          </cell>
        </row>
        <row r="53">
          <cell r="D53" t="str">
            <v>XP9Q</v>
          </cell>
          <cell r="E53" t="str">
            <v>Quanto Opti-Seagull on VIE</v>
          </cell>
          <cell r="F53">
            <v>41351</v>
          </cell>
          <cell r="G53">
            <v>-0.09460259434507533</v>
          </cell>
          <cell r="H53">
            <v>-0.09441786865516909</v>
          </cell>
          <cell r="I53">
            <v>-0.09460259434507533</v>
          </cell>
          <cell r="J53">
            <v>-0.09441786865516909</v>
          </cell>
          <cell r="K53">
            <v>-0.41056023382978074</v>
          </cell>
        </row>
        <row r="54">
          <cell r="D54" t="str">
            <v>XR1Q</v>
          </cell>
          <cell r="E54" t="str">
            <v>Quanto Synthetic on ANR</v>
          </cell>
          <cell r="F54">
            <v>41351</v>
          </cell>
          <cell r="G54">
            <v>0.10106449081137314</v>
          </cell>
          <cell r="H54">
            <v>0.10219508414698564</v>
          </cell>
          <cell r="I54">
            <v>0.10106449081137314</v>
          </cell>
          <cell r="J54">
            <v>0.10219508414698564</v>
          </cell>
          <cell r="K54">
            <v>0.9997676869075165</v>
          </cell>
        </row>
        <row r="55">
          <cell r="D55" t="str">
            <v>XR2Q</v>
          </cell>
          <cell r="E55" t="str">
            <v>Quanto Opti-Seagull on ANR</v>
          </cell>
          <cell r="F55">
            <v>41351</v>
          </cell>
          <cell r="G55">
            <v>-1.728224737081834</v>
          </cell>
          <cell r="H55">
            <v>-1.7501154381254316</v>
          </cell>
          <cell r="I55">
            <v>-1.728224737081834</v>
          </cell>
          <cell r="J55">
            <v>-1.7501154381254316</v>
          </cell>
          <cell r="K55">
            <v>-0.4069410035045291</v>
          </cell>
        </row>
        <row r="56">
          <cell r="D56" t="str">
            <v>XR3Q</v>
          </cell>
          <cell r="E56" t="str">
            <v>Quanto Synthetic on LNKD</v>
          </cell>
          <cell r="F56">
            <v>41351</v>
          </cell>
          <cell r="G56">
            <v>3.7682378835172354</v>
          </cell>
          <cell r="H56">
            <v>3.81039259684833</v>
          </cell>
          <cell r="I56">
            <v>3.7682378835172354</v>
          </cell>
          <cell r="J56">
            <v>3.81039259684833</v>
          </cell>
          <cell r="K56">
            <v>1.000000000000179</v>
          </cell>
        </row>
        <row r="57">
          <cell r="D57" t="str">
            <v>XR4Q</v>
          </cell>
          <cell r="E57" t="str">
            <v>Quanto Opti-Seagull on LNKD</v>
          </cell>
          <cell r="F57">
            <v>41351</v>
          </cell>
          <cell r="G57">
            <v>-12.261241810349137</v>
          </cell>
          <cell r="H57">
            <v>-12.428570191424043</v>
          </cell>
          <cell r="I57">
            <v>-12.261241810349137</v>
          </cell>
          <cell r="J57">
            <v>-12.428570191424043</v>
          </cell>
          <cell r="K57">
            <v>-0.31150782614344463</v>
          </cell>
        </row>
        <row r="58">
          <cell r="D58" t="str">
            <v>XR5Q</v>
          </cell>
          <cell r="E58" t="str">
            <v>Quanto Synthetic on HPQ</v>
          </cell>
          <cell r="F58">
            <v>41351</v>
          </cell>
          <cell r="G58">
            <v>-0.05596477410248831</v>
          </cell>
          <cell r="H58">
            <v>-0.056618122954139226</v>
          </cell>
          <cell r="I58">
            <v>-0.05596477410248831</v>
          </cell>
          <cell r="J58">
            <v>-0.056618122954139226</v>
          </cell>
          <cell r="K58">
            <v>0.9923627628924871</v>
          </cell>
        </row>
        <row r="59">
          <cell r="D59" t="str">
            <v>XR6Q</v>
          </cell>
          <cell r="E59" t="str">
            <v>Quanto Opti-Seagull on HPQ</v>
          </cell>
          <cell r="F59">
            <v>41351</v>
          </cell>
          <cell r="G59">
            <v>-1.0918264992064743</v>
          </cell>
          <cell r="H59">
            <v>-1.1077625948861698</v>
          </cell>
          <cell r="I59">
            <v>-1.0918264992064743</v>
          </cell>
          <cell r="J59">
            <v>-1.1077625948861698</v>
          </cell>
          <cell r="K59">
            <v>0.0796681603438737</v>
          </cell>
        </row>
        <row r="60">
          <cell r="D60" t="str">
            <v>XR7Q</v>
          </cell>
          <cell r="E60" t="str">
            <v>Stike Resetting Put on DTOP</v>
          </cell>
          <cell r="F60">
            <v>41445</v>
          </cell>
          <cell r="G60">
            <v>102.65040468461513</v>
          </cell>
          <cell r="H60">
            <v>104.95668669550905</v>
          </cell>
          <cell r="I60">
            <v>102.65040468461513</v>
          </cell>
          <cell r="J60">
            <v>104.95668669550905</v>
          </cell>
          <cell r="K60">
            <v>-0.1290909389024159</v>
          </cell>
        </row>
        <row r="61">
          <cell r="D61" t="str">
            <v>XR9Q</v>
          </cell>
          <cell r="E61" t="str">
            <v>Down-and-Out Barrier Put Option on SOL</v>
          </cell>
          <cell r="F61">
            <v>41353</v>
          </cell>
          <cell r="G61">
            <v>3.649686995747897</v>
          </cell>
          <cell r="H61">
            <v>3.6868513180470077</v>
          </cell>
          <cell r="I61">
            <v>3.649686995747897</v>
          </cell>
          <cell r="J61">
            <v>3.6868513180470077</v>
          </cell>
          <cell r="K61">
            <v>-0.04763973705692299</v>
          </cell>
        </row>
        <row r="62">
          <cell r="D62" t="str">
            <v>XS2Q</v>
          </cell>
          <cell r="E62" t="str">
            <v>Stike Resetting Put on DTOP</v>
          </cell>
          <cell r="F62">
            <v>41445</v>
          </cell>
          <cell r="G62">
            <v>111.11136376458971</v>
          </cell>
          <cell r="H62">
            <v>113.45957621815283</v>
          </cell>
          <cell r="I62">
            <v>111.11136376458971</v>
          </cell>
          <cell r="J62">
            <v>113.45957621815283</v>
          </cell>
          <cell r="K62">
            <v>-0.12996699580835896</v>
          </cell>
        </row>
        <row r="63">
          <cell r="D63" t="str">
            <v>XS3Q</v>
          </cell>
          <cell r="E63" t="str">
            <v>Down-and-Out Barrier Put Option on IPL</v>
          </cell>
          <cell r="F63">
            <v>41353</v>
          </cell>
          <cell r="G63">
            <v>3.2842622348325765</v>
          </cell>
          <cell r="H63">
            <v>3.3129821780019135</v>
          </cell>
          <cell r="I63">
            <v>3.2842622348325765</v>
          </cell>
          <cell r="J63">
            <v>3.3129821780019135</v>
          </cell>
          <cell r="K63">
            <v>-0.03370543935884468</v>
          </cell>
        </row>
        <row r="64">
          <cell r="D64" t="str">
            <v>XS4Q</v>
          </cell>
          <cell r="E64" t="str">
            <v>Quanto Opti-Seagull on NOKV1</v>
          </cell>
          <cell r="F64">
            <v>41352</v>
          </cell>
          <cell r="G64">
            <v>-4.728299552716703</v>
          </cell>
          <cell r="H64">
            <v>-4.771438801606398</v>
          </cell>
          <cell r="I64">
            <v>-4.728299552716703</v>
          </cell>
          <cell r="J64">
            <v>-4.771438801606398</v>
          </cell>
          <cell r="K64">
            <v>-0.08423075313600664</v>
          </cell>
        </row>
        <row r="65">
          <cell r="D65" t="str">
            <v>XS7Q</v>
          </cell>
          <cell r="E65" t="str">
            <v>Down-and-Out Barrier Put Option on ANG</v>
          </cell>
          <cell r="F65">
            <v>41353</v>
          </cell>
          <cell r="G65">
            <v>6.732096467437295</v>
          </cell>
          <cell r="H65">
            <v>6.801446552330904</v>
          </cell>
          <cell r="I65">
            <v>6.732096467437295</v>
          </cell>
          <cell r="J65">
            <v>6.801446552330904</v>
          </cell>
          <cell r="K65">
            <v>-0.08423075313600664</v>
          </cell>
        </row>
        <row r="66">
          <cell r="D66" t="str">
            <v>XS9Q</v>
          </cell>
          <cell r="E66" t="str">
            <v>Down-and-Out Barrier Put Option on ALSI</v>
          </cell>
          <cell r="F66">
            <v>41627</v>
          </cell>
          <cell r="G66">
            <v>107.36095273032865</v>
          </cell>
          <cell r="H66">
            <v>109.28806919756656</v>
          </cell>
          <cell r="I66">
            <v>107.36095273032865</v>
          </cell>
          <cell r="J66">
            <v>109.28806919756656</v>
          </cell>
          <cell r="K66">
            <v>-0.008360323170108283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S &amp; EXPIRIES"/>
      <sheetName val="Closing Prices"/>
      <sheetName val="DIVIDENDS"/>
      <sheetName val="BASKETS &amp; INDICES"/>
      <sheetName val="FV Calculator"/>
      <sheetName val="Corporate Action Baskets"/>
      <sheetName val="XPJ XPKQ"/>
      <sheetName val=" XPJQ Asset-or-nothing CALL"/>
      <sheetName val="XPKQ Asset-or-nothing PUT"/>
      <sheetName val="BASKET 2"/>
      <sheetName val=" XMIQ Asset-or-nothing CALL"/>
      <sheetName val="XMJQ Asset-or-nothing PUT"/>
      <sheetName val="XNDQ-ASA"/>
      <sheetName val="XWPQ"/>
      <sheetName val="XWSQ"/>
      <sheetName val="XA2Q"/>
      <sheetName val="XA4Q"/>
      <sheetName val="IMR_CAN-DO"/>
      <sheetName val="ABSA BASKETS"/>
      <sheetName val="Vol Changes"/>
      <sheetName val="Safex Skew"/>
      <sheetName val="Dtop Skew"/>
      <sheetName val="IM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2.421875" style="5" bestFit="1" customWidth="1"/>
    <col min="2" max="2" width="20.00390625" style="5" bestFit="1" customWidth="1"/>
    <col min="3" max="3" width="11.140625" style="5" bestFit="1" customWidth="1"/>
    <col min="4" max="4" width="38.7109375" style="5" bestFit="1" customWidth="1"/>
    <col min="5" max="5" width="13.140625" style="5" bestFit="1" customWidth="1"/>
    <col min="6" max="6" width="12.7109375" style="5" bestFit="1" customWidth="1"/>
    <col min="7" max="7" width="11.28125" style="5" bestFit="1" customWidth="1"/>
    <col min="8" max="16384" width="9.140625" style="7" customWidth="1"/>
  </cols>
  <sheetData>
    <row r="1" spans="1:7" ht="12.75">
      <c r="A1" s="4" t="s">
        <v>0</v>
      </c>
      <c r="G1" s="6">
        <f>IF(ISNUMBER(VLOOKUP(C1,'[1]Local Vol'!$D$4:$H$70,8,FALSE)),VLOOKUP(C1,'[1]Local Vol'!$D$4:$H$70,8,FALSE),"")</f>
      </c>
    </row>
    <row r="2" spans="1:7" ht="1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 ht="12.75">
      <c r="A3" s="2">
        <f aca="true" ca="1" t="shared" si="0" ref="A3:A33">TODAY()</f>
        <v>41274</v>
      </c>
      <c r="B3" s="1" t="s">
        <v>8</v>
      </c>
      <c r="C3" s="1" t="s">
        <v>9</v>
      </c>
      <c r="D3" s="1" t="s">
        <v>10</v>
      </c>
      <c r="E3" s="2">
        <v>41353</v>
      </c>
      <c r="F3" s="3">
        <v>179.74764372552553</v>
      </c>
      <c r="G3" s="6">
        <f>IF(ISNUMBER(VLOOKUP(C3,'[1]Local Vol'!$D$3:$K$199,8,FALSE)),VLOOKUP(C3,'[1]Local Vol'!$D$4:$K$199,8,FALSE),"")</f>
        <v>-0.040273560575055774</v>
      </c>
    </row>
    <row r="4" spans="1:7" ht="12.75">
      <c r="A4" s="2">
        <f ca="1" t="shared" si="0"/>
        <v>41274</v>
      </c>
      <c r="B4" s="1" t="s">
        <v>8</v>
      </c>
      <c r="C4" s="1" t="s">
        <v>11</v>
      </c>
      <c r="D4" s="1" t="s">
        <v>12</v>
      </c>
      <c r="E4" s="2">
        <v>41353</v>
      </c>
      <c r="F4" s="3">
        <v>0.7240715324684932</v>
      </c>
      <c r="G4" s="6">
        <f>IF(ISNUMBER(VLOOKUP(C4,'[1]Local Vol'!$D$3:$K$199,8,FALSE)),VLOOKUP(C4,'[1]Local Vol'!$D$4:$K$199,8,FALSE),"")</f>
        <v>-0.10810080391992494</v>
      </c>
    </row>
    <row r="5" spans="1:7" ht="12.75">
      <c r="A5" s="2">
        <f ca="1" t="shared" si="0"/>
        <v>41274</v>
      </c>
      <c r="B5" s="1" t="s">
        <v>8</v>
      </c>
      <c r="C5" s="1" t="s">
        <v>13</v>
      </c>
      <c r="D5" s="1" t="s">
        <v>14</v>
      </c>
      <c r="E5" s="2">
        <v>41353</v>
      </c>
      <c r="F5" s="3">
        <v>31.11067219268593</v>
      </c>
      <c r="G5" s="6">
        <f>IF(ISNUMBER(VLOOKUP(C5,'[1]Local Vol'!$D$3:$K$199,8,FALSE)),VLOOKUP(C5,'[1]Local Vol'!$D$4:$K$199,8,FALSE),"")</f>
        <v>-0.0330604403297387</v>
      </c>
    </row>
    <row r="6" spans="1:7" ht="12.75">
      <c r="A6" s="2">
        <f ca="1" t="shared" si="0"/>
        <v>41274</v>
      </c>
      <c r="B6" s="1" t="s">
        <v>8</v>
      </c>
      <c r="C6" s="1" t="s">
        <v>15</v>
      </c>
      <c r="D6" s="1" t="s">
        <v>14</v>
      </c>
      <c r="E6" s="2">
        <v>41353</v>
      </c>
      <c r="F6" s="3">
        <v>12.331646025412539</v>
      </c>
      <c r="G6" s="6">
        <f>IF(ISNUMBER(VLOOKUP(C6,'[1]Local Vol'!$D$3:$K$199,8,FALSE)),VLOOKUP(C6,'[1]Local Vol'!$D$4:$K$199,8,FALSE),"")</f>
        <v>-0.015058807403353459</v>
      </c>
    </row>
    <row r="7" spans="1:7" ht="12.75">
      <c r="A7" s="2">
        <f ca="1" t="shared" si="0"/>
        <v>41274</v>
      </c>
      <c r="B7" s="1" t="s">
        <v>8</v>
      </c>
      <c r="C7" s="1" t="s">
        <v>16</v>
      </c>
      <c r="D7" s="1" t="s">
        <v>17</v>
      </c>
      <c r="E7" s="2">
        <v>41353</v>
      </c>
      <c r="F7" s="3">
        <v>2.5610572849707003</v>
      </c>
      <c r="G7" s="6">
        <f>IF(ISNUMBER(VLOOKUP(C7,'[1]Local Vol'!$D$3:$K$199,8,FALSE)),VLOOKUP(C7,'[1]Local Vol'!$D$4:$K$199,8,FALSE),"")</f>
        <v>-0.015366539410882455</v>
      </c>
    </row>
    <row r="8" spans="1:7" ht="12.75">
      <c r="A8" s="2">
        <f ca="1" t="shared" si="0"/>
        <v>41274</v>
      </c>
      <c r="B8" s="1" t="s">
        <v>8</v>
      </c>
      <c r="C8" s="1" t="s">
        <v>18</v>
      </c>
      <c r="D8" s="1" t="s">
        <v>14</v>
      </c>
      <c r="E8" s="2">
        <v>41353</v>
      </c>
      <c r="F8" s="3">
        <v>5.278602432322089</v>
      </c>
      <c r="G8" s="6">
        <f>IF(ISNUMBER(VLOOKUP(C8,'[1]Local Vol'!$D$3:$K$199,8,FALSE)),VLOOKUP(C8,'[1]Local Vol'!$D$4:$K$199,8,FALSE),"")</f>
        <v>-0.0055530616862920976</v>
      </c>
    </row>
    <row r="9" spans="1:7" ht="12.75">
      <c r="A9" s="2">
        <f ca="1" t="shared" si="0"/>
        <v>41274</v>
      </c>
      <c r="B9" s="1" t="s">
        <v>8</v>
      </c>
      <c r="C9" s="1" t="s">
        <v>19</v>
      </c>
      <c r="D9" s="1" t="s">
        <v>14</v>
      </c>
      <c r="E9" s="2">
        <v>41353</v>
      </c>
      <c r="F9" s="3">
        <v>0.2079611733572099</v>
      </c>
      <c r="G9" s="6">
        <f>IF(ISNUMBER(VLOOKUP(C9,'[1]Local Vol'!$D$3:$K$199,8,FALSE)),VLOOKUP(C9,'[1]Local Vol'!$D$4:$K$199,8,FALSE),"")</f>
        <v>-0.00033381997770414243</v>
      </c>
    </row>
    <row r="10" spans="1:7" ht="12.75">
      <c r="A10" s="2">
        <f ca="1" t="shared" si="0"/>
        <v>41274</v>
      </c>
      <c r="B10" s="1" t="s">
        <v>8</v>
      </c>
      <c r="C10" s="1" t="s">
        <v>20</v>
      </c>
      <c r="D10" s="1" t="s">
        <v>21</v>
      </c>
      <c r="E10" s="2">
        <v>41274</v>
      </c>
      <c r="F10" s="3">
        <v>462.8908375930049</v>
      </c>
      <c r="G10" s="6">
        <f>IF(ISNUMBER(VLOOKUP(C10,'[1]Local Vol'!$D$3:$K$199,8,FALSE)),VLOOKUP(C10,'[1]Local Vol'!$D$4:$K$199,8,FALSE),"")</f>
        <v>0.03332350640923464</v>
      </c>
    </row>
    <row r="11" spans="1:7" ht="12.75">
      <c r="A11" s="2">
        <f ca="1" t="shared" si="0"/>
        <v>41274</v>
      </c>
      <c r="B11" s="1" t="s">
        <v>8</v>
      </c>
      <c r="C11" s="1" t="s">
        <v>22</v>
      </c>
      <c r="D11" s="1" t="s">
        <v>14</v>
      </c>
      <c r="E11" s="2">
        <v>41353</v>
      </c>
      <c r="F11" s="3">
        <v>28.036949336754294</v>
      </c>
      <c r="G11" s="6">
        <f>IF(ISNUMBER(VLOOKUP(C11,'[1]Local Vol'!$D$3:$K$199,8,FALSE)),VLOOKUP(C11,'[1]Local Vol'!$D$4:$K$199,8,FALSE),"")</f>
        <v>-0.030780779352672073</v>
      </c>
    </row>
    <row r="12" spans="1:7" ht="12.75">
      <c r="A12" s="2">
        <f ca="1" t="shared" si="0"/>
        <v>41274</v>
      </c>
      <c r="B12" s="1" t="s">
        <v>8</v>
      </c>
      <c r="C12" s="1" t="s">
        <v>23</v>
      </c>
      <c r="D12" s="1" t="s">
        <v>14</v>
      </c>
      <c r="E12" s="2">
        <v>41445</v>
      </c>
      <c r="F12" s="3">
        <v>110.12955312154857</v>
      </c>
      <c r="G12" s="6">
        <f>IF(ISNUMBER(VLOOKUP(C12,'[1]Local Vol'!$D$3:$K$199,8,FALSE)),VLOOKUP(C12,'[1]Local Vol'!$D$4:$K$199,8,FALSE),"")</f>
        <v>-0.04180320213876088</v>
      </c>
    </row>
    <row r="13" spans="1:7" ht="12.75">
      <c r="A13" s="2">
        <f ca="1" t="shared" si="0"/>
        <v>41274</v>
      </c>
      <c r="B13" s="1" t="s">
        <v>8</v>
      </c>
      <c r="C13" s="1" t="s">
        <v>24</v>
      </c>
      <c r="D13" s="1" t="s">
        <v>25</v>
      </c>
      <c r="E13" s="2">
        <v>41353</v>
      </c>
      <c r="F13" s="3">
        <v>1.2130962946426513</v>
      </c>
      <c r="G13" s="6">
        <f>IF(ISNUMBER(VLOOKUP(C13,'[1]Local Vol'!$D$3:$K$199,8,FALSE)),VLOOKUP(C13,'[1]Local Vol'!$D$4:$K$199,8,FALSE),"")</f>
        <v>-0.15343443567372708</v>
      </c>
    </row>
    <row r="14" spans="1:7" ht="12.75">
      <c r="A14" s="2">
        <f ca="1" t="shared" si="0"/>
        <v>41274</v>
      </c>
      <c r="B14" s="1" t="s">
        <v>8</v>
      </c>
      <c r="C14" s="1" t="s">
        <v>26</v>
      </c>
      <c r="D14" s="10" t="s">
        <v>27</v>
      </c>
      <c r="E14" s="2">
        <v>41305</v>
      </c>
      <c r="F14" s="3">
        <v>-663.2588361386026</v>
      </c>
      <c r="G14" s="6">
        <f>IF(ISNUMBER(VLOOKUP(C14,'[1]Local Vol'!$D$3:$K$199,8,FALSE)),VLOOKUP(C14,'[1]Local Vol'!$D$4:$K$199,8,FALSE),"")</f>
        <v>-0.9748637386281614</v>
      </c>
    </row>
    <row r="15" spans="1:7" ht="12.75">
      <c r="A15" s="2">
        <f ca="1" t="shared" si="0"/>
        <v>41274</v>
      </c>
      <c r="B15" s="1" t="s">
        <v>8</v>
      </c>
      <c r="C15" s="1" t="s">
        <v>28</v>
      </c>
      <c r="D15" s="10" t="s">
        <v>29</v>
      </c>
      <c r="E15" s="2">
        <v>41340</v>
      </c>
      <c r="F15" s="3">
        <v>10.000897104977534</v>
      </c>
      <c r="G15" s="6">
        <f>IF(ISNUMBER(VLOOKUP(C15,'[1]Local Vol'!$D$3:$K$199,8,FALSE)),VLOOKUP(C15,'[1]Local Vol'!$D$4:$K$199,8,FALSE),"")</f>
        <v>-0.056046414083983226</v>
      </c>
    </row>
    <row r="16" spans="1:7" ht="12.75">
      <c r="A16" s="2">
        <f ca="1" t="shared" si="0"/>
        <v>41274</v>
      </c>
      <c r="B16" s="1" t="s">
        <v>8</v>
      </c>
      <c r="C16" s="1" t="s">
        <v>30</v>
      </c>
      <c r="D16" s="1" t="s">
        <v>14</v>
      </c>
      <c r="E16" s="2">
        <v>41445</v>
      </c>
      <c r="F16" s="3">
        <v>21.020966121623033</v>
      </c>
      <c r="G16" s="6">
        <f>IF(ISNUMBER(VLOOKUP(C16,'[1]Local Vol'!$D$3:$K$199,8,FALSE)),VLOOKUP(C16,'[1]Local Vol'!$D$4:$K$199,8,FALSE),"")</f>
        <v>-0.01285688099670902</v>
      </c>
    </row>
    <row r="17" spans="1:7" ht="12.75">
      <c r="A17" s="2">
        <f ca="1" t="shared" si="0"/>
        <v>41274</v>
      </c>
      <c r="B17" s="1" t="s">
        <v>8</v>
      </c>
      <c r="C17" s="1" t="s">
        <v>31</v>
      </c>
      <c r="D17" s="1" t="s">
        <v>32</v>
      </c>
      <c r="E17" s="2">
        <v>41353</v>
      </c>
      <c r="F17" s="3">
        <v>0</v>
      </c>
      <c r="G17" s="6">
        <f>IF(ISNUMBER(VLOOKUP(C17,'[1]Local Vol'!$D$3:$K$199,8,FALSE)),VLOOKUP(C17,'[1]Local Vol'!$D$4:$K$199,8,FALSE),"")</f>
        <v>0</v>
      </c>
    </row>
    <row r="18" spans="1:7" ht="12.75">
      <c r="A18" s="2">
        <f ca="1" t="shared" si="0"/>
        <v>41274</v>
      </c>
      <c r="B18" s="1" t="s">
        <v>8</v>
      </c>
      <c r="C18" s="1" t="s">
        <v>33</v>
      </c>
      <c r="D18" s="1" t="s">
        <v>32</v>
      </c>
      <c r="E18" s="2">
        <v>41445</v>
      </c>
      <c r="F18" s="3">
        <v>100.47444717908665</v>
      </c>
      <c r="G18" s="6">
        <f>IF(ISNUMBER(VLOOKUP(C18,'[1]Local Vol'!$D$3:$K$199,8,FALSE)),VLOOKUP(C18,'[1]Local Vol'!$D$4:$K$199,8,FALSE),"")</f>
        <v>-0.07181024363109591</v>
      </c>
    </row>
    <row r="19" spans="1:7" ht="12.75">
      <c r="A19" s="2">
        <f ca="1" t="shared" si="0"/>
        <v>41274</v>
      </c>
      <c r="B19" s="1" t="s">
        <v>8</v>
      </c>
      <c r="C19" s="1" t="s">
        <v>34</v>
      </c>
      <c r="D19" s="1" t="s">
        <v>14</v>
      </c>
      <c r="E19" s="2">
        <v>41445</v>
      </c>
      <c r="F19" s="3">
        <v>4.816329960653405</v>
      </c>
      <c r="G19" s="6">
        <f>IF(ISNUMBER(VLOOKUP(C19,'[1]Local Vol'!$D$3:$K$199,8,FALSE)),VLOOKUP(C19,'[1]Local Vol'!$D$4:$K$199,8,FALSE),"")</f>
        <v>-0.003076736191062344</v>
      </c>
    </row>
    <row r="20" spans="1:7" ht="12.75">
      <c r="A20" s="2">
        <f ca="1" t="shared" si="0"/>
        <v>41274</v>
      </c>
      <c r="B20" s="1" t="s">
        <v>8</v>
      </c>
      <c r="C20" s="1" t="s">
        <v>35</v>
      </c>
      <c r="D20" s="1" t="s">
        <v>14</v>
      </c>
      <c r="E20" s="2">
        <v>41445</v>
      </c>
      <c r="F20" s="3">
        <v>103.46070240978312</v>
      </c>
      <c r="G20" s="6">
        <f>IF(ISNUMBER(VLOOKUP(C20,'[1]Local Vol'!$D$3:$K$199,8,FALSE)),VLOOKUP(C20,'[1]Local Vol'!$D$4:$K$199,8,FALSE),"")</f>
        <v>-0.050452290821168366</v>
      </c>
    </row>
    <row r="21" spans="1:7" ht="12.75">
      <c r="A21" s="2">
        <f ca="1" t="shared" si="0"/>
        <v>41274</v>
      </c>
      <c r="B21" s="1" t="s">
        <v>8</v>
      </c>
      <c r="C21" s="1" t="s">
        <v>36</v>
      </c>
      <c r="D21" s="1" t="s">
        <v>14</v>
      </c>
      <c r="E21" s="2">
        <v>41445</v>
      </c>
      <c r="F21" s="3">
        <v>2.539537392078935</v>
      </c>
      <c r="G21" s="6">
        <f>IF(ISNUMBER(VLOOKUP(C21,'[1]Local Vol'!$D$3:$K$199,8,FALSE)),VLOOKUP(C21,'[1]Local Vol'!$D$4:$K$199,8,FALSE),"")</f>
        <v>-0.0017950924915784235</v>
      </c>
    </row>
    <row r="22" spans="1:7" ht="12.75">
      <c r="A22" s="2">
        <f ca="1" t="shared" si="0"/>
        <v>41274</v>
      </c>
      <c r="B22" s="1" t="s">
        <v>8</v>
      </c>
      <c r="C22" s="1" t="s">
        <v>37</v>
      </c>
      <c r="D22" s="1" t="s">
        <v>14</v>
      </c>
      <c r="E22" s="2">
        <v>41353</v>
      </c>
      <c r="F22" s="3">
        <v>8.676908020609536</v>
      </c>
      <c r="G22" s="6">
        <f>IF(ISNUMBER(VLOOKUP(C22,'[1]Local Vol'!$D$3:$K$199,8,FALSE)),VLOOKUP(C22,'[1]Local Vol'!$D$4:$K$199,8,FALSE),"")</f>
        <v>-0.009593476231561563</v>
      </c>
    </row>
    <row r="23" spans="1:7" ht="12.75">
      <c r="A23" s="2">
        <f ca="1" t="shared" si="0"/>
        <v>41274</v>
      </c>
      <c r="B23" s="1" t="s">
        <v>8</v>
      </c>
      <c r="C23" s="1" t="s">
        <v>38</v>
      </c>
      <c r="D23" s="1" t="s">
        <v>14</v>
      </c>
      <c r="E23" s="2">
        <v>41536</v>
      </c>
      <c r="F23" s="3">
        <v>176.86969192592835</v>
      </c>
      <c r="G23" s="6">
        <f>IF(ISNUMBER(VLOOKUP(C23,'[1]Local Vol'!$D$3:$K$199,8,FALSE)),VLOOKUP(C23,'[1]Local Vol'!$D$4:$K$199,8,FALSE),"")</f>
        <v>-0.031354330168666456</v>
      </c>
    </row>
    <row r="24" spans="1:7" ht="12.75">
      <c r="A24" s="2">
        <f ca="1" t="shared" si="0"/>
        <v>41274</v>
      </c>
      <c r="B24" s="1" t="s">
        <v>8</v>
      </c>
      <c r="C24" s="1" t="s">
        <v>39</v>
      </c>
      <c r="D24" s="1" t="s">
        <v>14</v>
      </c>
      <c r="E24" s="2">
        <v>41353</v>
      </c>
      <c r="F24" s="3">
        <v>17.569083384668403</v>
      </c>
      <c r="G24" s="6">
        <f>IF(ISNUMBER(VLOOKUP(C24,'[1]Local Vol'!$D$3:$K$199,8,FALSE)),VLOOKUP(C24,'[1]Local Vol'!$D$4:$K$199,8,FALSE),"")</f>
        <v>-0.017744693451195517</v>
      </c>
    </row>
    <row r="25" spans="1:7" ht="12.75">
      <c r="A25" s="2">
        <f ca="1" t="shared" si="0"/>
        <v>41274</v>
      </c>
      <c r="B25" s="1" t="s">
        <v>8</v>
      </c>
      <c r="C25" s="1" t="s">
        <v>40</v>
      </c>
      <c r="D25" s="1" t="s">
        <v>14</v>
      </c>
      <c r="E25" s="2">
        <v>41388</v>
      </c>
      <c r="F25" s="3">
        <v>53.65383304691393</v>
      </c>
      <c r="G25" s="6">
        <f>IF(ISNUMBER(VLOOKUP(C25,'[1]Local Vol'!$D$3:$K$199,8,FALSE)),VLOOKUP(C25,'[1]Local Vol'!$D$4:$K$199,8,FALSE),"")</f>
        <v>-0.15353828638871714</v>
      </c>
    </row>
    <row r="26" spans="1:7" ht="12.75">
      <c r="A26" s="2">
        <f ca="1" t="shared" si="0"/>
        <v>41274</v>
      </c>
      <c r="B26" s="1" t="s">
        <v>8</v>
      </c>
      <c r="C26" s="1" t="s">
        <v>41</v>
      </c>
      <c r="D26" s="1" t="s">
        <v>14</v>
      </c>
      <c r="E26" s="2">
        <v>41536</v>
      </c>
      <c r="F26" s="3">
        <v>277.05555786728974</v>
      </c>
      <c r="G26" s="6">
        <f>IF(ISNUMBER(VLOOKUP(C26,'[1]Local Vol'!$D$3:$K$199,8,FALSE)),VLOOKUP(C26,'[1]Local Vol'!$D$4:$K$199,8,FALSE),"")</f>
        <v>-0.05872237480888341</v>
      </c>
    </row>
    <row r="27" spans="1:7" ht="12.75">
      <c r="A27" s="2">
        <f ca="1" t="shared" si="0"/>
        <v>41274</v>
      </c>
      <c r="B27" s="1" t="s">
        <v>8</v>
      </c>
      <c r="C27" s="1" t="s">
        <v>42</v>
      </c>
      <c r="D27" s="1" t="s">
        <v>17</v>
      </c>
      <c r="E27" s="2">
        <v>41353</v>
      </c>
      <c r="F27" s="3">
        <v>13.294573166894478</v>
      </c>
      <c r="G27" s="6">
        <f>IF(ISNUMBER(VLOOKUP(C27,'[1]Local Vol'!$D$3:$K$199,8,FALSE)),VLOOKUP(C27,'[1]Local Vol'!$D$4:$K$199,8,FALSE),"")</f>
        <v>-0.06498640677432474</v>
      </c>
    </row>
    <row r="28" spans="1:7" ht="12.75">
      <c r="A28" s="2">
        <f ca="1" t="shared" si="0"/>
        <v>41274</v>
      </c>
      <c r="B28" s="1" t="s">
        <v>8</v>
      </c>
      <c r="C28" s="1" t="s">
        <v>43</v>
      </c>
      <c r="D28" s="1" t="s">
        <v>17</v>
      </c>
      <c r="E28" s="2">
        <v>41353</v>
      </c>
      <c r="F28" s="3">
        <v>11.533742173351065</v>
      </c>
      <c r="G28" s="6">
        <f>IF(ISNUMBER(VLOOKUP(C28,'[1]Local Vol'!$D$3:$K$199,8,FALSE)),VLOOKUP(C28,'[1]Local Vol'!$D$4:$K$199,8,FALSE),"")</f>
        <v>-0.05743219587621033</v>
      </c>
    </row>
    <row r="29" spans="1:7" ht="12.75">
      <c r="A29" s="2">
        <f ca="1" t="shared" si="0"/>
        <v>41274</v>
      </c>
      <c r="B29" s="1" t="s">
        <v>8</v>
      </c>
      <c r="C29" s="1" t="s">
        <v>44</v>
      </c>
      <c r="D29" s="1" t="s">
        <v>14</v>
      </c>
      <c r="E29" s="2">
        <v>41536</v>
      </c>
      <c r="F29" s="3">
        <v>114.51821444462938</v>
      </c>
      <c r="G29" s="6">
        <f>IF(ISNUMBER(VLOOKUP(C29,'[1]Local Vol'!$D$3:$K$199,8,FALSE)),VLOOKUP(C29,'[1]Local Vol'!$D$4:$K$199,8,FALSE),"")</f>
        <v>-0.028117851450259464</v>
      </c>
    </row>
    <row r="30" spans="1:7" ht="12.75">
      <c r="A30" s="2">
        <f ca="1" t="shared" si="0"/>
        <v>41274</v>
      </c>
      <c r="B30" s="1" t="s">
        <v>8</v>
      </c>
      <c r="C30" s="1" t="s">
        <v>45</v>
      </c>
      <c r="D30" s="1" t="s">
        <v>46</v>
      </c>
      <c r="E30" s="2">
        <v>41304</v>
      </c>
      <c r="F30" s="3">
        <v>8.023420177851827</v>
      </c>
      <c r="G30" s="6">
        <f>IF(ISNUMBER(VLOOKUP(C30,'[1]Local Vol'!$D$3:$K$199,8,FALSE)),VLOOKUP(C30,'[1]Local Vol'!$D$4:$K$199,8,FALSE),"")</f>
        <v>-0.42250389679204353</v>
      </c>
    </row>
    <row r="31" spans="1:7" ht="12.75">
      <c r="A31" s="2">
        <f ca="1" t="shared" si="0"/>
        <v>41274</v>
      </c>
      <c r="B31" s="1" t="s">
        <v>8</v>
      </c>
      <c r="C31" s="1" t="s">
        <v>47</v>
      </c>
      <c r="D31" s="1" t="s">
        <v>46</v>
      </c>
      <c r="E31" s="2">
        <v>41304</v>
      </c>
      <c r="F31" s="3">
        <v>0.014599136676195624</v>
      </c>
      <c r="G31" s="6">
        <f>IF(ISNUMBER(VLOOKUP(C31,'[1]Local Vol'!$D$3:$K$199,8,FALSE)),VLOOKUP(C31,'[1]Local Vol'!$D$4:$K$199,8,FALSE),"")</f>
        <v>-0.009202582176645028</v>
      </c>
    </row>
    <row r="32" spans="1:7" ht="12.75">
      <c r="A32" s="2">
        <f ca="1" t="shared" si="0"/>
        <v>41274</v>
      </c>
      <c r="B32" s="1" t="s">
        <v>8</v>
      </c>
      <c r="C32" s="1" t="s">
        <v>48</v>
      </c>
      <c r="D32" s="1" t="s">
        <v>46</v>
      </c>
      <c r="E32" s="2">
        <v>41445</v>
      </c>
      <c r="F32" s="3">
        <v>0.5868302436194028</v>
      </c>
      <c r="G32" s="6">
        <f>IF(ISNUMBER(VLOOKUP(C32,'[1]Local Vol'!$D$3:$K$199,8,FALSE)),VLOOKUP(C32,'[1]Local Vol'!$D$4:$K$199,8,FALSE),"")</f>
        <v>-0.08117463781871709</v>
      </c>
    </row>
    <row r="33" spans="1:7" ht="12.75">
      <c r="A33" s="2">
        <f ca="1" t="shared" si="0"/>
        <v>41274</v>
      </c>
      <c r="B33" s="1" t="s">
        <v>8</v>
      </c>
      <c r="C33" s="1" t="s">
        <v>49</v>
      </c>
      <c r="D33" s="1" t="s">
        <v>50</v>
      </c>
      <c r="E33" s="2">
        <v>41430</v>
      </c>
      <c r="F33" s="3">
        <v>98.15132710368069</v>
      </c>
      <c r="G33" s="6">
        <f>IF(ISNUMBER(VLOOKUP(C33,'[1]Local Vol'!$D$3:$K$199,8,FALSE)),VLOOKUP(C33,'[1]Local Vol'!$D$4:$K$199,8,FALSE),"")</f>
        <v>-0.18274585003607893</v>
      </c>
    </row>
    <row r="34" spans="1:7" ht="12.75">
      <c r="A34" s="2">
        <f aca="true" ca="1" t="shared" si="1" ref="A34:A65">TODAY()</f>
        <v>41274</v>
      </c>
      <c r="B34" s="1" t="s">
        <v>8</v>
      </c>
      <c r="C34" s="1" t="s">
        <v>51</v>
      </c>
      <c r="D34" s="1" t="s">
        <v>14</v>
      </c>
      <c r="E34" s="2">
        <v>41627</v>
      </c>
      <c r="F34" s="3">
        <v>54.157101856229716</v>
      </c>
      <c r="G34" s="6">
        <f>IF(ISNUMBER(VLOOKUP(C34,'[1]Local Vol'!$D$3:$K$199,8,FALSE)),VLOOKUP(C34,'[1]Local Vol'!$D$4:$K$199,8,FALSE),"")</f>
        <v>-0.01462451028592516</v>
      </c>
    </row>
    <row r="35" spans="1:7" ht="12.75">
      <c r="A35" s="2">
        <f ca="1" t="shared" si="1"/>
        <v>41274</v>
      </c>
      <c r="B35" s="1" t="s">
        <v>8</v>
      </c>
      <c r="C35" s="1" t="s">
        <v>52</v>
      </c>
      <c r="D35" s="1" t="s">
        <v>14</v>
      </c>
      <c r="E35" s="2">
        <v>41627</v>
      </c>
      <c r="F35" s="3">
        <v>38.9046963749271</v>
      </c>
      <c r="G35" s="6">
        <f>IF(ISNUMBER(VLOOKUP(C35,'[1]Local Vol'!$D$3:$K$199,8,FALSE)),VLOOKUP(C35,'[1]Local Vol'!$D$4:$K$199,8,FALSE),"")</f>
        <v>-0.01166821007663492</v>
      </c>
    </row>
    <row r="36" spans="1:7" ht="12.75">
      <c r="A36" s="2">
        <f ca="1" t="shared" si="1"/>
        <v>41274</v>
      </c>
      <c r="B36" s="1" t="s">
        <v>8</v>
      </c>
      <c r="C36" s="11" t="s">
        <v>53</v>
      </c>
      <c r="D36" s="1" t="s">
        <v>54</v>
      </c>
      <c r="E36" s="2">
        <v>41323</v>
      </c>
      <c r="F36" s="3">
        <v>-0.0278</v>
      </c>
      <c r="G36" s="6">
        <f>IF(ISNUMBER(VLOOKUP(C36,'[1]Local Vol'!$D$3:$K$199,8,FALSE)),VLOOKUP(C36,'[1]Local Vol'!$D$4:$K$199,8,FALSE),"")</f>
        <v>-0.7314764221874406</v>
      </c>
    </row>
    <row r="37" spans="1:7" ht="12.75">
      <c r="A37" s="2">
        <f ca="1" t="shared" si="1"/>
        <v>41274</v>
      </c>
      <c r="B37" s="1" t="s">
        <v>8</v>
      </c>
      <c r="C37" s="11" t="s">
        <v>55</v>
      </c>
      <c r="D37" s="1" t="s">
        <v>56</v>
      </c>
      <c r="E37" s="2">
        <v>41323</v>
      </c>
      <c r="F37" s="3">
        <v>-6.0523</v>
      </c>
      <c r="G37" s="6">
        <f>IF(ISNUMBER(VLOOKUP(C37,'[1]Local Vol'!$D$3:$K$199,8,FALSE)),VLOOKUP(C37,'[1]Local Vol'!$D$4:$K$199,8,FALSE),"")</f>
        <v>-1.9033105974333064</v>
      </c>
    </row>
    <row r="38" spans="1:7" ht="12.75">
      <c r="A38" s="2">
        <f ca="1" t="shared" si="1"/>
        <v>41274</v>
      </c>
      <c r="B38" s="1" t="s">
        <v>8</v>
      </c>
      <c r="C38" s="11" t="s">
        <v>57</v>
      </c>
      <c r="D38" s="1" t="s">
        <v>58</v>
      </c>
      <c r="E38" s="2">
        <v>41323</v>
      </c>
      <c r="F38" s="3">
        <v>-0.0127</v>
      </c>
      <c r="G38" s="6">
        <f>IF(ISNUMBER(VLOOKUP(C38,'[1]Local Vol'!$D$3:$K$199,8,FALSE)),VLOOKUP(C38,'[1]Local Vol'!$D$4:$K$199,8,FALSE),"")</f>
        <v>-0.5274985992856485</v>
      </c>
    </row>
    <row r="39" spans="1:7" ht="12.75">
      <c r="A39" s="2">
        <f ca="1" t="shared" si="1"/>
        <v>41274</v>
      </c>
      <c r="B39" s="1" t="s">
        <v>8</v>
      </c>
      <c r="C39" s="1" t="s">
        <v>59</v>
      </c>
      <c r="D39" s="1" t="s">
        <v>50</v>
      </c>
      <c r="E39" s="2">
        <v>41472</v>
      </c>
      <c r="F39" s="3">
        <v>145.73869788432572</v>
      </c>
      <c r="G39" s="6">
        <f>IF(ISNUMBER(VLOOKUP(C39,'[1]Local Vol'!$D$3:$K$199,8,FALSE)),VLOOKUP(C39,'[1]Local Vol'!$D$4:$K$199,8,FALSE),"")</f>
        <v>-0.1443287624983432</v>
      </c>
    </row>
    <row r="40" spans="1:7" ht="12.75">
      <c r="A40" s="2">
        <f ca="1" t="shared" si="1"/>
        <v>41274</v>
      </c>
      <c r="B40" s="1" t="s">
        <v>8</v>
      </c>
      <c r="C40" s="1" t="s">
        <v>60</v>
      </c>
      <c r="D40" s="1" t="s">
        <v>14</v>
      </c>
      <c r="E40" s="2">
        <v>41627</v>
      </c>
      <c r="F40" s="3">
        <v>483.3378382258315</v>
      </c>
      <c r="G40" s="6">
        <f>IF(ISNUMBER(VLOOKUP(C40,'[1]Local Vol'!$D$3:$K$199,8,FALSE)),VLOOKUP(C40,'[1]Local Vol'!$D$4:$K$199,8,FALSE),"")</f>
        <v>-0.07859656364102455</v>
      </c>
    </row>
    <row r="41" spans="1:7" ht="12.75">
      <c r="A41" s="2">
        <f ca="1" t="shared" si="1"/>
        <v>41274</v>
      </c>
      <c r="B41" s="1" t="s">
        <v>8</v>
      </c>
      <c r="C41" s="1" t="s">
        <v>61</v>
      </c>
      <c r="D41" s="1" t="s">
        <v>62</v>
      </c>
      <c r="E41" s="2">
        <v>41353</v>
      </c>
      <c r="F41" s="3">
        <v>-4.159332294724871</v>
      </c>
      <c r="G41" s="6">
        <f>IF(ISNUMBER(VLOOKUP(C41,'[1]Local Vol'!$D$3:$K$199,8,FALSE)),VLOOKUP(C41,'[1]Local Vol'!$D$4:$K$199,8,FALSE),"")</f>
        <v>-0.8801488831367449</v>
      </c>
    </row>
    <row r="42" spans="1:7" ht="12.75">
      <c r="A42" s="2">
        <f ca="1" t="shared" si="1"/>
        <v>41274</v>
      </c>
      <c r="B42" s="1" t="s">
        <v>8</v>
      </c>
      <c r="C42" s="1" t="s">
        <v>63</v>
      </c>
      <c r="D42" s="1" t="s">
        <v>64</v>
      </c>
      <c r="E42" s="2">
        <v>41353</v>
      </c>
      <c r="F42" s="3">
        <v>-6.694973403998333</v>
      </c>
      <c r="G42" s="6">
        <f>IF(ISNUMBER(VLOOKUP(C42,'[1]Local Vol'!$D$3:$K$199,8,FALSE)),VLOOKUP(C42,'[1]Local Vol'!$D$4:$K$199,8,FALSE),"")</f>
        <v>-0.8060495439919203</v>
      </c>
    </row>
    <row r="43" spans="1:7" ht="12.75">
      <c r="A43" s="2">
        <f ca="1" t="shared" si="1"/>
        <v>41274</v>
      </c>
      <c r="B43" s="1" t="s">
        <v>8</v>
      </c>
      <c r="C43" s="1" t="s">
        <v>65</v>
      </c>
      <c r="D43" s="1" t="s">
        <v>66</v>
      </c>
      <c r="E43" s="2">
        <v>41353</v>
      </c>
      <c r="F43" s="3">
        <v>-11.322681936192167</v>
      </c>
      <c r="G43" s="6">
        <f>IF(ISNUMBER(VLOOKUP(C43,'[1]Local Vol'!$D$3:$K$199,8,FALSE)),VLOOKUP(C43,'[1]Local Vol'!$D$4:$K$199,8,FALSE),"")</f>
        <v>-1.0907305818337703</v>
      </c>
    </row>
    <row r="44" spans="1:7" ht="12.75">
      <c r="A44" s="2">
        <f ca="1" t="shared" si="1"/>
        <v>41274</v>
      </c>
      <c r="B44" s="1" t="s">
        <v>8</v>
      </c>
      <c r="C44" s="1" t="s">
        <v>67</v>
      </c>
      <c r="D44" s="10" t="s">
        <v>68</v>
      </c>
      <c r="E44" s="2">
        <v>41353</v>
      </c>
      <c r="F44" s="3">
        <v>3.2489578789288416</v>
      </c>
      <c r="G44" s="6">
        <f>IF(ISNUMBER(VLOOKUP(C44,'[1]Local Vol'!$D$3:$K$199,8,FALSE)),VLOOKUP(C44,'[1]Local Vol'!$D$4:$K$199,8,FALSE),"")</f>
        <v>0.13248065118153932</v>
      </c>
    </row>
    <row r="45" spans="1:7" ht="12.75">
      <c r="A45" s="2">
        <f ca="1" t="shared" si="1"/>
        <v>41274</v>
      </c>
      <c r="B45" s="1" t="s">
        <v>8</v>
      </c>
      <c r="C45" s="1" t="s">
        <v>69</v>
      </c>
      <c r="D45" s="1" t="s">
        <v>70</v>
      </c>
      <c r="E45" s="2">
        <v>41353</v>
      </c>
      <c r="F45" s="3">
        <v>-7.652320627628566</v>
      </c>
      <c r="G45" s="6">
        <f>IF(ISNUMBER(VLOOKUP(C45,'[1]Local Vol'!$D$3:$K$199,8,FALSE)),VLOOKUP(C45,'[1]Local Vol'!$D$4:$K$199,8,FALSE),"")</f>
        <v>0.008490900441346094</v>
      </c>
    </row>
    <row r="46" spans="1:7" ht="12.75">
      <c r="A46" s="2">
        <f ca="1" t="shared" si="1"/>
        <v>41274</v>
      </c>
      <c r="B46" s="1" t="s">
        <v>8</v>
      </c>
      <c r="C46" s="1" t="s">
        <v>71</v>
      </c>
      <c r="D46" s="1" t="s">
        <v>72</v>
      </c>
      <c r="E46" s="2">
        <v>41353</v>
      </c>
      <c r="F46" s="3">
        <v>-2.188216859383155</v>
      </c>
      <c r="G46" s="6">
        <f>IF(ISNUMBER(VLOOKUP(C46,'[1]Local Vol'!$D$3:$K$199,8,FALSE)),VLOOKUP(C46,'[1]Local Vol'!$D$4:$K$199,8,FALSE),"")</f>
        <v>-0.390084985922561</v>
      </c>
    </row>
    <row r="47" spans="1:7" ht="12.75">
      <c r="A47" s="2">
        <f ca="1" t="shared" si="1"/>
        <v>41274</v>
      </c>
      <c r="B47" s="1" t="s">
        <v>8</v>
      </c>
      <c r="C47" s="1" t="s">
        <v>73</v>
      </c>
      <c r="D47" s="1" t="s">
        <v>74</v>
      </c>
      <c r="E47" s="2">
        <v>41353</v>
      </c>
      <c r="F47" s="3">
        <v>-1.7359006017914727</v>
      </c>
      <c r="G47" s="6">
        <f>IF(ISNUMBER(VLOOKUP(C47,'[1]Local Vol'!$D$3:$K$199,8,FALSE)),VLOOKUP(C47,'[1]Local Vol'!$D$4:$K$199,8,FALSE),"")</f>
        <v>-0.24294420529141392</v>
      </c>
    </row>
    <row r="48" spans="1:7" ht="12.75">
      <c r="A48" s="2">
        <f ca="1" t="shared" si="1"/>
        <v>41274</v>
      </c>
      <c r="B48" s="1" t="s">
        <v>8</v>
      </c>
      <c r="C48" s="1" t="s">
        <v>75</v>
      </c>
      <c r="D48" s="1" t="s">
        <v>76</v>
      </c>
      <c r="E48" s="2">
        <v>41353</v>
      </c>
      <c r="F48" s="3">
        <v>16.375717715125024</v>
      </c>
      <c r="G48" s="6">
        <f>IF(ISNUMBER(VLOOKUP(C48,'[1]Local Vol'!$D$3:$K$199,8,FALSE)),VLOOKUP(C48,'[1]Local Vol'!$D$4:$K$199,8,FALSE),"")</f>
        <v>-0.19852735569352248</v>
      </c>
    </row>
    <row r="49" spans="1:7" ht="12.75">
      <c r="A49" s="2">
        <f ca="1" t="shared" si="1"/>
        <v>41274</v>
      </c>
      <c r="B49" s="1" t="s">
        <v>8</v>
      </c>
      <c r="C49" s="1" t="s">
        <v>77</v>
      </c>
      <c r="D49" s="1" t="s">
        <v>78</v>
      </c>
      <c r="E49" s="2">
        <v>41353</v>
      </c>
      <c r="F49" s="3">
        <v>-3.5047020502852297</v>
      </c>
      <c r="G49" s="6">
        <f>IF(ISNUMBER(VLOOKUP(C49,'[1]Local Vol'!$D$3:$K$199,8,FALSE)),VLOOKUP(C49,'[1]Local Vol'!$D$4:$K$199,8,FALSE),"")</f>
        <v>-0.6418755898992077</v>
      </c>
    </row>
    <row r="50" spans="1:7" ht="12.75">
      <c r="A50" s="2">
        <f ca="1" t="shared" si="1"/>
        <v>41274</v>
      </c>
      <c r="B50" s="1" t="s">
        <v>8</v>
      </c>
      <c r="C50" s="1" t="s">
        <v>79</v>
      </c>
      <c r="D50" s="1" t="s">
        <v>80</v>
      </c>
      <c r="E50" s="2">
        <v>41353</v>
      </c>
      <c r="F50" s="3">
        <v>0.608375750264557</v>
      </c>
      <c r="G50" s="6">
        <f>IF(ISNUMBER(VLOOKUP(C50,'[1]Local Vol'!$D$3:$K$199,8,FALSE)),VLOOKUP(C50,'[1]Local Vol'!$D$4:$K$199,8,FALSE),"")</f>
        <v>-0.14212240579087715</v>
      </c>
    </row>
    <row r="51" spans="1:7" ht="12.75">
      <c r="A51" s="2">
        <f ca="1" t="shared" si="1"/>
        <v>41274</v>
      </c>
      <c r="B51" s="1" t="s">
        <v>8</v>
      </c>
      <c r="C51" s="1" t="s">
        <v>81</v>
      </c>
      <c r="D51" s="1" t="s">
        <v>82</v>
      </c>
      <c r="E51" s="12">
        <v>41351</v>
      </c>
      <c r="F51" s="3">
        <v>-0.192</v>
      </c>
      <c r="G51" s="6">
        <f>IF(ISNUMBER(VLOOKUP(C51,'[1]Local Vol'!$D$3:$K$199,8,FALSE)),VLOOKUP(C51,'[1]Local Vol'!$D$4:$K$199,8,FALSE),"")</f>
        <v>1</v>
      </c>
    </row>
    <row r="52" spans="1:7" ht="12.75">
      <c r="A52" s="2">
        <f ca="1" t="shared" si="1"/>
        <v>41274</v>
      </c>
      <c r="B52" s="1" t="s">
        <v>8</v>
      </c>
      <c r="C52" s="1" t="s">
        <v>83</v>
      </c>
      <c r="D52" s="1" t="s">
        <v>84</v>
      </c>
      <c r="E52" s="12">
        <v>41351</v>
      </c>
      <c r="F52" s="3">
        <v>-0.0345</v>
      </c>
      <c r="G52" s="6">
        <f>IF(ISNUMBER(VLOOKUP(C52,'[1]Local Vol'!$D$3:$K$199,8,FALSE)),VLOOKUP(C52,'[1]Local Vol'!$D$4:$K$199,8,FALSE),"")</f>
        <v>-0.41056023382978074</v>
      </c>
    </row>
    <row r="53" spans="1:7" ht="12.75">
      <c r="A53" s="2">
        <f ca="1" t="shared" si="1"/>
        <v>41274</v>
      </c>
      <c r="B53" s="1" t="s">
        <v>8</v>
      </c>
      <c r="C53" s="1" t="s">
        <v>85</v>
      </c>
      <c r="D53" s="1" t="s">
        <v>86</v>
      </c>
      <c r="E53" s="12">
        <v>41351</v>
      </c>
      <c r="F53" s="3">
        <v>-0.1638</v>
      </c>
      <c r="G53" s="6">
        <f>IF(ISNUMBER(VLOOKUP(C53,'[1]Local Vol'!$D$3:$K$199,8,FALSE)),VLOOKUP(C53,'[1]Local Vol'!$D$4:$K$199,8,FALSE),"")</f>
        <v>0.9997676869075165</v>
      </c>
    </row>
    <row r="54" spans="1:7" ht="12.75">
      <c r="A54" s="2">
        <f ca="1" t="shared" si="1"/>
        <v>41274</v>
      </c>
      <c r="B54" s="1" t="s">
        <v>8</v>
      </c>
      <c r="C54" s="1" t="s">
        <v>87</v>
      </c>
      <c r="D54" s="1" t="s">
        <v>88</v>
      </c>
      <c r="E54" s="12">
        <v>41351</v>
      </c>
      <c r="F54" s="3">
        <v>-1.222</v>
      </c>
      <c r="G54" s="6">
        <f>IF(ISNUMBER(VLOOKUP(C54,'[1]Local Vol'!$D$3:$K$199,8,FALSE)),VLOOKUP(C54,'[1]Local Vol'!$D$4:$K$199,8,FALSE),"")</f>
        <v>-0.4069410035045291</v>
      </c>
    </row>
    <row r="55" spans="1:7" ht="12.75">
      <c r="A55" s="2">
        <f ca="1" t="shared" si="1"/>
        <v>41274</v>
      </c>
      <c r="B55" s="1" t="s">
        <v>8</v>
      </c>
      <c r="C55" s="1" t="s">
        <v>89</v>
      </c>
      <c r="D55" s="1" t="s">
        <v>90</v>
      </c>
      <c r="E55" s="12">
        <v>41351</v>
      </c>
      <c r="F55" s="3">
        <v>0.4586</v>
      </c>
      <c r="G55" s="6">
        <f>IF(ISNUMBER(VLOOKUP(C55,'[1]Local Vol'!$D$3:$K$199,8,FALSE)),VLOOKUP(C55,'[1]Local Vol'!$D$4:$K$199,8,FALSE),"")</f>
        <v>1.000000000000179</v>
      </c>
    </row>
    <row r="56" spans="1:7" ht="12.75">
      <c r="A56" s="2">
        <f ca="1" t="shared" si="1"/>
        <v>41274</v>
      </c>
      <c r="B56" s="1" t="s">
        <v>8</v>
      </c>
      <c r="C56" s="1" t="s">
        <v>91</v>
      </c>
      <c r="D56" s="1" t="s">
        <v>92</v>
      </c>
      <c r="E56" s="12">
        <v>41351</v>
      </c>
      <c r="F56" s="3">
        <v>-10.0811</v>
      </c>
      <c r="G56" s="6">
        <f>IF(ISNUMBER(VLOOKUP(C56,'[1]Local Vol'!$D$3:$K$199,8,FALSE)),VLOOKUP(C56,'[1]Local Vol'!$D$4:$K$199,8,FALSE),"")</f>
        <v>-0.31150782614344463</v>
      </c>
    </row>
    <row r="57" spans="1:7" ht="12.75">
      <c r="A57" s="2">
        <f ca="1" t="shared" si="1"/>
        <v>41274</v>
      </c>
      <c r="B57" s="1" t="s">
        <v>8</v>
      </c>
      <c r="C57" s="1" t="s">
        <v>93</v>
      </c>
      <c r="D57" s="1" t="s">
        <v>94</v>
      </c>
      <c r="E57" s="12">
        <v>41351</v>
      </c>
      <c r="F57" s="3">
        <v>-0.7696999999999999</v>
      </c>
      <c r="G57" s="6">
        <f>IF(ISNUMBER(VLOOKUP(C57,'[1]Local Vol'!$D$3:$K$199,8,FALSE)),VLOOKUP(C57,'[1]Local Vol'!$D$4:$K$199,8,FALSE),"")</f>
        <v>0.9923627628924871</v>
      </c>
    </row>
    <row r="58" spans="1:7" ht="12.75">
      <c r="A58" s="2">
        <f ca="1" t="shared" si="1"/>
        <v>41274</v>
      </c>
      <c r="B58" s="1" t="s">
        <v>8</v>
      </c>
      <c r="C58" s="1" t="s">
        <v>95</v>
      </c>
      <c r="D58" s="1" t="s">
        <v>96</v>
      </c>
      <c r="E58" s="12">
        <v>41351</v>
      </c>
      <c r="F58" s="3">
        <v>-1.0171999999999999</v>
      </c>
      <c r="G58" s="6">
        <f>IF(ISNUMBER(VLOOKUP(C58,'[1]Local Vol'!$D$3:$K$199,8,FALSE)),VLOOKUP(C58,'[1]Local Vol'!$D$4:$K$199,8,FALSE),"")</f>
        <v>0.0796681603438737</v>
      </c>
    </row>
    <row r="59" spans="1:7" ht="12.75">
      <c r="A59" s="2">
        <f ca="1" t="shared" si="1"/>
        <v>41274</v>
      </c>
      <c r="B59" s="1" t="s">
        <v>8</v>
      </c>
      <c r="C59" s="1" t="s">
        <v>97</v>
      </c>
      <c r="D59" s="1" t="s">
        <v>29</v>
      </c>
      <c r="E59" s="12">
        <v>41445</v>
      </c>
      <c r="F59" s="3">
        <v>102.65040468461513</v>
      </c>
      <c r="G59" s="6">
        <f>IF(ISNUMBER(VLOOKUP(C59,'[1]Local Vol'!$D$3:$K$199,8,FALSE)),VLOOKUP(C59,'[1]Local Vol'!$D$4:$K$199,8,FALSE),"")</f>
        <v>-0.1290909389024159</v>
      </c>
    </row>
    <row r="60" spans="1:7" ht="12.75">
      <c r="A60" s="2">
        <f ca="1" t="shared" si="1"/>
        <v>41274</v>
      </c>
      <c r="B60" s="1" t="s">
        <v>8</v>
      </c>
      <c r="C60" s="1" t="s">
        <v>98</v>
      </c>
      <c r="D60" s="1" t="s">
        <v>99</v>
      </c>
      <c r="E60" s="2">
        <v>41353</v>
      </c>
      <c r="F60" s="3">
        <v>3.649686995747897</v>
      </c>
      <c r="G60" s="6">
        <f>IF(ISNUMBER(VLOOKUP(C60,'[1]Local Vol'!$D$3:$K$199,8,FALSE)),VLOOKUP(C60,'[1]Local Vol'!$D$4:$K$199,8,FALSE),"")</f>
        <v>-0.04763973705692299</v>
      </c>
    </row>
    <row r="61" spans="1:7" ht="12.75">
      <c r="A61" s="2">
        <f ca="1" t="shared" si="1"/>
        <v>41274</v>
      </c>
      <c r="B61" s="1" t="s">
        <v>8</v>
      </c>
      <c r="C61" s="1" t="s">
        <v>100</v>
      </c>
      <c r="D61" s="1" t="s">
        <v>29</v>
      </c>
      <c r="E61" s="12">
        <v>41445</v>
      </c>
      <c r="F61" s="3">
        <v>111.11136376458971</v>
      </c>
      <c r="G61" s="6">
        <f>IF(ISNUMBER(VLOOKUP(C61,'[1]Local Vol'!$D$3:$K$199,8,FALSE)),VLOOKUP(C61,'[1]Local Vol'!$D$4:$K$199,8,FALSE),"")</f>
        <v>-0.12996699580835896</v>
      </c>
    </row>
    <row r="62" spans="1:7" ht="12.75">
      <c r="A62" s="2">
        <f ca="1" t="shared" si="1"/>
        <v>41274</v>
      </c>
      <c r="B62" s="1" t="s">
        <v>8</v>
      </c>
      <c r="C62" s="1" t="s">
        <v>101</v>
      </c>
      <c r="D62" s="1" t="s">
        <v>102</v>
      </c>
      <c r="E62" s="2">
        <v>41353</v>
      </c>
      <c r="F62" s="3">
        <v>3.2842622348325765</v>
      </c>
      <c r="G62" s="6">
        <f>IF(ISNUMBER(VLOOKUP(C62,'[1]Local Vol'!$D$3:$K$199,8,FALSE)),VLOOKUP(C62,'[1]Local Vol'!$D$4:$K$199,8,FALSE),"")</f>
        <v>-0.03370543935884468</v>
      </c>
    </row>
    <row r="63" spans="1:7" ht="12.75">
      <c r="A63" s="2">
        <f ca="1" t="shared" si="1"/>
        <v>41274</v>
      </c>
      <c r="B63" s="1" t="s">
        <v>8</v>
      </c>
      <c r="C63" s="1" t="s">
        <v>103</v>
      </c>
      <c r="D63" s="1" t="s">
        <v>104</v>
      </c>
      <c r="E63" s="12">
        <v>41352</v>
      </c>
      <c r="F63" s="3">
        <v>-4.728299552716703</v>
      </c>
      <c r="G63" s="6">
        <f>IF(ISNUMBER(VLOOKUP(C63,'[1]Local Vol'!$D$3:$K$199,8,FALSE)),VLOOKUP(C63,'[1]Local Vol'!$D$4:$K$199,8,FALSE),"")</f>
        <v>-0.08423075313600664</v>
      </c>
    </row>
    <row r="64" spans="1:7" ht="12.75">
      <c r="A64" s="2">
        <f ca="1" t="shared" si="1"/>
        <v>41274</v>
      </c>
      <c r="B64" s="1" t="s">
        <v>8</v>
      </c>
      <c r="C64" s="1" t="s">
        <v>105</v>
      </c>
      <c r="D64" s="1" t="s">
        <v>46</v>
      </c>
      <c r="E64" s="2">
        <v>41353</v>
      </c>
      <c r="F64" s="3">
        <v>6.732096467437295</v>
      </c>
      <c r="G64" s="6">
        <f>IF(ISNUMBER(VLOOKUP(C64,'[1]Local Vol'!$D$3:$K$199,8,FALSE)),VLOOKUP(C64,'[1]Local Vol'!$D$4:$K$199,8,FALSE),"")</f>
        <v>-0.08423075313600664</v>
      </c>
    </row>
    <row r="65" spans="1:7" ht="12.75">
      <c r="A65" s="2">
        <f ca="1" t="shared" si="1"/>
        <v>41274</v>
      </c>
      <c r="B65" s="1" t="s">
        <v>8</v>
      </c>
      <c r="C65" s="1" t="s">
        <v>106</v>
      </c>
      <c r="D65" s="1" t="s">
        <v>14</v>
      </c>
      <c r="E65" s="2">
        <v>41627</v>
      </c>
      <c r="F65" s="3">
        <v>107.36095273032865</v>
      </c>
      <c r="G65" s="6">
        <f>IF(ISNUMBER(VLOOKUP(C65,'[1]Local Vol'!$D$3:$K$199,8,FALSE)),VLOOKUP(C65,'[1]Local Vol'!$D$4:$K$199,8,FALSE),"")</f>
        <v>-0.008360323170108283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fairvalue</dc:creator>
  <cp:keywords/>
  <dc:description/>
  <cp:lastModifiedBy>fairvalue</cp:lastModifiedBy>
  <dcterms:created xsi:type="dcterms:W3CDTF">2012-12-31T06:52:03Z</dcterms:created>
  <dcterms:modified xsi:type="dcterms:W3CDTF">2012-12-31T06:53:26Z</dcterms:modified>
  <cp:category/>
  <cp:version/>
  <cp:contentType/>
  <cp:contentStatus/>
</cp:coreProperties>
</file>